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/>
  <mc:AlternateContent xmlns:mc="http://schemas.openxmlformats.org/markup-compatibility/2006">
    <mc:Choice Requires="x15">
      <x15ac:absPath xmlns:x15ac="http://schemas.microsoft.com/office/spreadsheetml/2010/11/ac" url="/Users/Maximpopov/Library/Mobile Documents/com~apple~CloudDocs/0. Workstation/Innopolis University/outputs/una_financial_translation/"/>
    </mc:Choice>
  </mc:AlternateContent>
  <xr:revisionPtr revIDLastSave="0" documentId="13_ncr:1_{7C316A08-AE64-C743-A7F0-E02E4161B405}" xr6:coauthVersionLast="47" xr6:coauthVersionMax="47" xr10:uidLastSave="{00000000-0000-0000-0000-000000000000}"/>
  <bookViews>
    <workbookView xWindow="0" yWindow="600" windowWidth="28800" windowHeight="17400" xr2:uid="{00000000-000D-0000-FFFF-FFFF00000000}"/>
  </bookViews>
  <sheets>
    <sheet name="Unit Economics" sheetId="1" r:id="rId1"/>
    <sheet name="Copy of Unit Economics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39" i="2" l="1"/>
  <c r="R40" i="2" s="1"/>
  <c r="R41" i="2" s="1"/>
  <c r="R42" i="2" s="1"/>
  <c r="R43" i="2" s="1"/>
  <c r="R44" i="2" s="1"/>
  <c r="R45" i="2" s="1"/>
  <c r="R46" i="2" s="1"/>
  <c r="R47" i="2" s="1"/>
  <c r="R48" i="2" s="1"/>
  <c r="R49" i="2" s="1"/>
  <c r="R50" i="2" s="1"/>
  <c r="R51" i="2" s="1"/>
  <c r="R52" i="2" s="1"/>
  <c r="R53" i="2" s="1"/>
  <c r="R54" i="2" s="1"/>
  <c r="R55" i="2" s="1"/>
  <c r="R56" i="2" s="1"/>
  <c r="H37" i="2"/>
  <c r="H38" i="2" s="1"/>
  <c r="H39" i="2" s="1"/>
  <c r="H40" i="2" s="1"/>
  <c r="H41" i="2" s="1"/>
  <c r="H42" i="2" s="1"/>
  <c r="H43" i="2" s="1"/>
  <c r="H44" i="2" s="1"/>
  <c r="H45" i="2" s="1"/>
  <c r="H46" i="2" s="1"/>
  <c r="H47" i="2" s="1"/>
  <c r="H48" i="2" s="1"/>
  <c r="H49" i="2" s="1"/>
  <c r="H50" i="2" s="1"/>
  <c r="H51" i="2" s="1"/>
  <c r="H52" i="2" s="1"/>
  <c r="H53" i="2" s="1"/>
  <c r="H54" i="2" s="1"/>
  <c r="H55" i="2" s="1"/>
  <c r="H56" i="2" s="1"/>
  <c r="R35" i="2"/>
  <c r="R36" i="2" s="1"/>
  <c r="R37" i="2" s="1"/>
  <c r="R38" i="2" s="1"/>
  <c r="J35" i="2"/>
  <c r="J36" i="2" s="1"/>
  <c r="J37" i="2" s="1"/>
  <c r="J38" i="2" s="1"/>
  <c r="J39" i="2" s="1"/>
  <c r="J40" i="2" s="1"/>
  <c r="J41" i="2" s="1"/>
  <c r="J42" i="2" s="1"/>
  <c r="J43" i="2" s="1"/>
  <c r="J44" i="2" s="1"/>
  <c r="J45" i="2" s="1"/>
  <c r="J46" i="2" s="1"/>
  <c r="J47" i="2" s="1"/>
  <c r="J48" i="2" s="1"/>
  <c r="J49" i="2" s="1"/>
  <c r="J50" i="2" s="1"/>
  <c r="J51" i="2" s="1"/>
  <c r="J52" i="2" s="1"/>
  <c r="J53" i="2" s="1"/>
  <c r="J54" i="2" s="1"/>
  <c r="J55" i="2" s="1"/>
  <c r="J56" i="2" s="1"/>
  <c r="R33" i="2"/>
  <c r="R34" i="2" s="1"/>
  <c r="J33" i="2"/>
  <c r="J34" i="2" s="1"/>
  <c r="H33" i="2"/>
  <c r="H34" i="2" s="1"/>
  <c r="H35" i="2" s="1"/>
  <c r="H36" i="2" s="1"/>
  <c r="C33" i="2"/>
  <c r="R32" i="2"/>
  <c r="P32" i="2"/>
  <c r="O32" i="2"/>
  <c r="M32" i="2"/>
  <c r="L32" i="2"/>
  <c r="K32" i="2"/>
  <c r="J32" i="2"/>
  <c r="I32" i="2"/>
  <c r="H32" i="2"/>
  <c r="G32" i="2"/>
  <c r="D32" i="2"/>
  <c r="C32" i="2"/>
  <c r="R29" i="2"/>
  <c r="P29" i="2"/>
  <c r="O29" i="2"/>
  <c r="M29" i="2"/>
  <c r="L29" i="2"/>
  <c r="K29" i="2"/>
  <c r="J29" i="2"/>
  <c r="I29" i="2"/>
  <c r="H29" i="2"/>
  <c r="G29" i="2"/>
  <c r="D29" i="2"/>
  <c r="C29" i="2"/>
  <c r="R27" i="2"/>
  <c r="P27" i="2"/>
  <c r="O27" i="2"/>
  <c r="M27" i="2"/>
  <c r="L27" i="2"/>
  <c r="K27" i="2"/>
  <c r="J27" i="2"/>
  <c r="I27" i="2"/>
  <c r="H27" i="2"/>
  <c r="G27" i="2"/>
  <c r="D27" i="2"/>
  <c r="C27" i="2"/>
  <c r="R21" i="2"/>
  <c r="P21" i="2"/>
  <c r="P19" i="2" s="1"/>
  <c r="P17" i="2" s="1"/>
  <c r="P15" i="2" s="1"/>
  <c r="P13" i="2" s="1"/>
  <c r="P11" i="2" s="1"/>
  <c r="P9" i="2" s="1"/>
  <c r="P7" i="2" s="1"/>
  <c r="P5" i="2" s="1"/>
  <c r="P3" i="2" s="1"/>
  <c r="P2" i="2" s="1"/>
  <c r="O21" i="2"/>
  <c r="O19" i="2" s="1"/>
  <c r="M21" i="2"/>
  <c r="L21" i="2"/>
  <c r="L19" i="2" s="1"/>
  <c r="L17" i="2" s="1"/>
  <c r="L15" i="2" s="1"/>
  <c r="L13" i="2" s="1"/>
  <c r="L11" i="2" s="1"/>
  <c r="L9" i="2" s="1"/>
  <c r="L7" i="2" s="1"/>
  <c r="L5" i="2" s="1"/>
  <c r="L3" i="2" s="1"/>
  <c r="L2" i="2" s="1"/>
  <c r="K21" i="2"/>
  <c r="J21" i="2"/>
  <c r="I21" i="2"/>
  <c r="I19" i="2" s="1"/>
  <c r="I17" i="2" s="1"/>
  <c r="H21" i="2"/>
  <c r="G21" i="2"/>
  <c r="G19" i="2" s="1"/>
  <c r="G17" i="2" s="1"/>
  <c r="G15" i="2" s="1"/>
  <c r="G13" i="2" s="1"/>
  <c r="G11" i="2" s="1"/>
  <c r="G9" i="2" s="1"/>
  <c r="G7" i="2" s="1"/>
  <c r="G5" i="2" s="1"/>
  <c r="G3" i="2" s="1"/>
  <c r="G2" i="2" s="1"/>
  <c r="D21" i="2"/>
  <c r="D19" i="2" s="1"/>
  <c r="C21" i="2"/>
  <c r="C19" i="2" s="1"/>
  <c r="C17" i="2" s="1"/>
  <c r="C15" i="2" s="1"/>
  <c r="R19" i="2"/>
  <c r="R17" i="2" s="1"/>
  <c r="R15" i="2" s="1"/>
  <c r="R13" i="2" s="1"/>
  <c r="R11" i="2" s="1"/>
  <c r="R9" i="2" s="1"/>
  <c r="R7" i="2" s="1"/>
  <c r="R5" i="2" s="1"/>
  <c r="R3" i="2" s="1"/>
  <c r="R2" i="2" s="1"/>
  <c r="M19" i="2"/>
  <c r="M17" i="2" s="1"/>
  <c r="M15" i="2" s="1"/>
  <c r="M13" i="2" s="1"/>
  <c r="M11" i="2" s="1"/>
  <c r="M9" i="2" s="1"/>
  <c r="M7" i="2" s="1"/>
  <c r="M5" i="2" s="1"/>
  <c r="M3" i="2" s="1"/>
  <c r="M2" i="2" s="1"/>
  <c r="K19" i="2"/>
  <c r="K17" i="2" s="1"/>
  <c r="K15" i="2" s="1"/>
  <c r="K13" i="2" s="1"/>
  <c r="K11" i="2" s="1"/>
  <c r="K9" i="2" s="1"/>
  <c r="K7" i="2" s="1"/>
  <c r="K5" i="2" s="1"/>
  <c r="K3" i="2" s="1"/>
  <c r="K2" i="2" s="1"/>
  <c r="J19" i="2"/>
  <c r="J17" i="2" s="1"/>
  <c r="J15" i="2" s="1"/>
  <c r="J13" i="2" s="1"/>
  <c r="J11" i="2" s="1"/>
  <c r="J9" i="2" s="1"/>
  <c r="J7" i="2" s="1"/>
  <c r="J5" i="2" s="1"/>
  <c r="J3" i="2" s="1"/>
  <c r="J2" i="2" s="1"/>
  <c r="H19" i="2"/>
  <c r="H17" i="2" s="1"/>
  <c r="O17" i="2"/>
  <c r="O15" i="2" s="1"/>
  <c r="O13" i="2" s="1"/>
  <c r="O11" i="2" s="1"/>
  <c r="O9" i="2" s="1"/>
  <c r="O7" i="2" s="1"/>
  <c r="D17" i="2"/>
  <c r="D15" i="2" s="1"/>
  <c r="D13" i="2" s="1"/>
  <c r="D11" i="2" s="1"/>
  <c r="D9" i="2" s="1"/>
  <c r="D7" i="2" s="1"/>
  <c r="D5" i="2" s="1"/>
  <c r="D3" i="2" s="1"/>
  <c r="D2" i="2" s="1"/>
  <c r="I15" i="2"/>
  <c r="I13" i="2" s="1"/>
  <c r="I11" i="2" s="1"/>
  <c r="I9" i="2" s="1"/>
  <c r="I7" i="2" s="1"/>
  <c r="I5" i="2" s="1"/>
  <c r="I3" i="2" s="1"/>
  <c r="I2" i="2" s="1"/>
  <c r="H15" i="2"/>
  <c r="H13" i="2" s="1"/>
  <c r="C13" i="2"/>
  <c r="C11" i="2" s="1"/>
  <c r="C9" i="2" s="1"/>
  <c r="C7" i="2" s="1"/>
  <c r="C5" i="2" s="1"/>
  <c r="C3" i="2" s="1"/>
  <c r="C2" i="2" s="1"/>
  <c r="C25" i="2" s="1"/>
  <c r="C63" i="2" s="1"/>
  <c r="H11" i="2"/>
  <c r="H9" i="2" s="1"/>
  <c r="H7" i="2"/>
  <c r="H5" i="2" s="1"/>
  <c r="H3" i="2" s="1"/>
  <c r="H2" i="2" s="1"/>
  <c r="O5" i="2"/>
  <c r="O3" i="2"/>
  <c r="O2" i="2" s="1"/>
  <c r="C35" i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O32" i="1"/>
  <c r="O33" i="1" s="1"/>
  <c r="O34" i="1" s="1"/>
  <c r="O35" i="1" s="1"/>
  <c r="N32" i="1"/>
  <c r="M32" i="1"/>
  <c r="L32" i="1"/>
  <c r="L33" i="1" s="1"/>
  <c r="L34" i="1" s="1"/>
  <c r="L35" i="1" s="1"/>
  <c r="L36" i="1" s="1"/>
  <c r="L37" i="1" s="1"/>
  <c r="L38" i="1" s="1"/>
  <c r="L39" i="1" s="1"/>
  <c r="L40" i="1" s="1"/>
  <c r="L41" i="1" s="1"/>
  <c r="L42" i="1" s="1"/>
  <c r="L43" i="1" s="1"/>
  <c r="L44" i="1" s="1"/>
  <c r="L45" i="1" s="1"/>
  <c r="L46" i="1" s="1"/>
  <c r="L47" i="1" s="1"/>
  <c r="L48" i="1" s="1"/>
  <c r="L49" i="1" s="1"/>
  <c r="L50" i="1" s="1"/>
  <c r="K32" i="1"/>
  <c r="K33" i="1" s="1"/>
  <c r="K34" i="1" s="1"/>
  <c r="K35" i="1" s="1"/>
  <c r="K36" i="1" s="1"/>
  <c r="K37" i="1" s="1"/>
  <c r="K38" i="1" s="1"/>
  <c r="K39" i="1" s="1"/>
  <c r="K40" i="1" s="1"/>
  <c r="K41" i="1" s="1"/>
  <c r="K42" i="1" s="1"/>
  <c r="K43" i="1" s="1"/>
  <c r="K44" i="1" s="1"/>
  <c r="K45" i="1" s="1"/>
  <c r="K46" i="1" s="1"/>
  <c r="K47" i="1" s="1"/>
  <c r="K48" i="1" s="1"/>
  <c r="K49" i="1" s="1"/>
  <c r="K50" i="1" s="1"/>
  <c r="J32" i="1"/>
  <c r="I32" i="1"/>
  <c r="I33" i="1" s="1"/>
  <c r="I34" i="1" s="1"/>
  <c r="I35" i="1" s="1"/>
  <c r="I36" i="1" s="1"/>
  <c r="I37" i="1" s="1"/>
  <c r="I38" i="1" s="1"/>
  <c r="I39" i="1" s="1"/>
  <c r="I40" i="1" s="1"/>
  <c r="I41" i="1" s="1"/>
  <c r="I42" i="1" s="1"/>
  <c r="I43" i="1" s="1"/>
  <c r="I44" i="1" s="1"/>
  <c r="I45" i="1" s="1"/>
  <c r="I46" i="1" s="1"/>
  <c r="I47" i="1" s="1"/>
  <c r="I48" i="1" s="1"/>
  <c r="I49" i="1" s="1"/>
  <c r="I50" i="1" s="1"/>
  <c r="D32" i="1"/>
  <c r="D33" i="1" s="1"/>
  <c r="D34" i="1" s="1"/>
  <c r="C32" i="1"/>
  <c r="C33" i="1" s="1"/>
  <c r="C34" i="1" s="1"/>
  <c r="O29" i="1"/>
  <c r="N29" i="1"/>
  <c r="M29" i="1"/>
  <c r="L29" i="1"/>
  <c r="K29" i="1"/>
  <c r="J29" i="1"/>
  <c r="I29" i="1"/>
  <c r="D29" i="1"/>
  <c r="C29" i="1"/>
  <c r="O27" i="1"/>
  <c r="N27" i="1"/>
  <c r="M27" i="1"/>
  <c r="L27" i="1"/>
  <c r="K27" i="1"/>
  <c r="J27" i="1"/>
  <c r="I27" i="1"/>
  <c r="D27" i="1"/>
  <c r="C27" i="1"/>
  <c r="O21" i="1"/>
  <c r="N21" i="1"/>
  <c r="M21" i="1"/>
  <c r="M19" i="1" s="1"/>
  <c r="M17" i="1" s="1"/>
  <c r="M15" i="1" s="1"/>
  <c r="M13" i="1" s="1"/>
  <c r="M11" i="1" s="1"/>
  <c r="M9" i="1" s="1"/>
  <c r="M7" i="1" s="1"/>
  <c r="M5" i="1" s="1"/>
  <c r="M3" i="1" s="1"/>
  <c r="M2" i="1" s="1"/>
  <c r="L21" i="1"/>
  <c r="K21" i="1"/>
  <c r="K19" i="1" s="1"/>
  <c r="K17" i="1" s="1"/>
  <c r="K15" i="1" s="1"/>
  <c r="K13" i="1" s="1"/>
  <c r="K11" i="1" s="1"/>
  <c r="K9" i="1" s="1"/>
  <c r="K7" i="1" s="1"/>
  <c r="K5" i="1" s="1"/>
  <c r="K3" i="1" s="1"/>
  <c r="K2" i="1" s="1"/>
  <c r="J21" i="1"/>
  <c r="J19" i="1" s="1"/>
  <c r="I21" i="1"/>
  <c r="I19" i="1" s="1"/>
  <c r="I17" i="1" s="1"/>
  <c r="I15" i="1" s="1"/>
  <c r="I13" i="1" s="1"/>
  <c r="I11" i="1" s="1"/>
  <c r="I9" i="1" s="1"/>
  <c r="I7" i="1" s="1"/>
  <c r="I5" i="1" s="1"/>
  <c r="I3" i="1" s="1"/>
  <c r="I2" i="1" s="1"/>
  <c r="D21" i="1"/>
  <c r="D19" i="1" s="1"/>
  <c r="D17" i="1" s="1"/>
  <c r="D15" i="1" s="1"/>
  <c r="D13" i="1" s="1"/>
  <c r="D11" i="1" s="1"/>
  <c r="D9" i="1" s="1"/>
  <c r="D7" i="1" s="1"/>
  <c r="D5" i="1" s="1"/>
  <c r="D3" i="1" s="1"/>
  <c r="D2" i="1" s="1"/>
  <c r="C21" i="1"/>
  <c r="C19" i="1" s="1"/>
  <c r="C17" i="1" s="1"/>
  <c r="C15" i="1" s="1"/>
  <c r="C13" i="1" s="1"/>
  <c r="C11" i="1" s="1"/>
  <c r="C9" i="1" s="1"/>
  <c r="C7" i="1" s="1"/>
  <c r="C5" i="1" s="1"/>
  <c r="C3" i="1" s="1"/>
  <c r="C2" i="1" s="1"/>
  <c r="C25" i="1" s="1"/>
  <c r="C57" i="1" s="1"/>
  <c r="O19" i="1"/>
  <c r="O17" i="1" s="1"/>
  <c r="O15" i="1" s="1"/>
  <c r="O13" i="1" s="1"/>
  <c r="O11" i="1" s="1"/>
  <c r="O9" i="1" s="1"/>
  <c r="O7" i="1" s="1"/>
  <c r="O5" i="1" s="1"/>
  <c r="O3" i="1" s="1"/>
  <c r="O2" i="1" s="1"/>
  <c r="N19" i="1"/>
  <c r="N17" i="1" s="1"/>
  <c r="N15" i="1" s="1"/>
  <c r="N13" i="1" s="1"/>
  <c r="N11" i="1" s="1"/>
  <c r="N9" i="1" s="1"/>
  <c r="N7" i="1" s="1"/>
  <c r="N5" i="1" s="1"/>
  <c r="N3" i="1" s="1"/>
  <c r="N2" i="1" s="1"/>
  <c r="L19" i="1"/>
  <c r="L17" i="1" s="1"/>
  <c r="L15" i="1" s="1"/>
  <c r="L13" i="1" s="1"/>
  <c r="L11" i="1" s="1"/>
  <c r="L9" i="1" s="1"/>
  <c r="L7" i="1" s="1"/>
  <c r="L5" i="1" s="1"/>
  <c r="L3" i="1" s="1"/>
  <c r="L2" i="1" s="1"/>
  <c r="J17" i="1"/>
  <c r="J15" i="1" s="1"/>
  <c r="J13" i="1" s="1"/>
  <c r="J11" i="1" s="1"/>
  <c r="J9" i="1" s="1"/>
  <c r="J7" i="1" s="1"/>
  <c r="J5" i="1" s="1"/>
  <c r="J3" i="1" s="1"/>
  <c r="J2" i="1" s="1"/>
  <c r="O57" i="1" l="1"/>
  <c r="O25" i="1"/>
  <c r="D35" i="1"/>
  <c r="D36" i="1" s="1"/>
  <c r="D37" i="1" s="1"/>
  <c r="D38" i="1" s="1"/>
  <c r="D39" i="1" s="1"/>
  <c r="D40" i="1" s="1"/>
  <c r="D41" i="1" s="1"/>
  <c r="D42" i="1" s="1"/>
  <c r="D43" i="1" s="1"/>
  <c r="D44" i="1" s="1"/>
  <c r="D45" i="1" s="1"/>
  <c r="D46" i="1" s="1"/>
  <c r="D47" i="1" s="1"/>
  <c r="D48" i="1" s="1"/>
  <c r="D49" i="1" s="1"/>
  <c r="D50" i="1" s="1"/>
  <c r="D52" i="1"/>
  <c r="D55" i="1" s="1"/>
  <c r="J63" i="2"/>
  <c r="J25" i="2"/>
  <c r="D57" i="1"/>
  <c r="D25" i="1"/>
  <c r="I63" i="2"/>
  <c r="I25" i="2"/>
  <c r="D25" i="2"/>
  <c r="D63" i="2"/>
  <c r="J25" i="1"/>
  <c r="J57" i="1"/>
  <c r="M63" i="2"/>
  <c r="M25" i="2"/>
  <c r="N57" i="1"/>
  <c r="N25" i="1"/>
  <c r="M57" i="1"/>
  <c r="M25" i="1"/>
  <c r="O36" i="1"/>
  <c r="O37" i="1" s="1"/>
  <c r="O38" i="1" s="1"/>
  <c r="O39" i="1" s="1"/>
  <c r="O40" i="1" s="1"/>
  <c r="O41" i="1" s="1"/>
  <c r="O42" i="1" s="1"/>
  <c r="O43" i="1" s="1"/>
  <c r="O44" i="1" s="1"/>
  <c r="O45" i="1" s="1"/>
  <c r="O46" i="1" s="1"/>
  <c r="O47" i="1" s="1"/>
  <c r="O48" i="1" s="1"/>
  <c r="O49" i="1" s="1"/>
  <c r="O50" i="1" s="1"/>
  <c r="O51" i="1" s="1"/>
  <c r="O54" i="1" s="1"/>
  <c r="I25" i="1"/>
  <c r="I57" i="1"/>
  <c r="H63" i="2"/>
  <c r="H25" i="2"/>
  <c r="L57" i="1"/>
  <c r="L25" i="1"/>
  <c r="K57" i="1"/>
  <c r="K25" i="1"/>
  <c r="R63" i="2"/>
  <c r="R25" i="2"/>
  <c r="L25" i="2"/>
  <c r="L63" i="2"/>
  <c r="L52" i="1"/>
  <c r="L55" i="1" s="1"/>
  <c r="J33" i="1"/>
  <c r="J34" i="1" s="1"/>
  <c r="J35" i="1" s="1"/>
  <c r="J36" i="1" s="1"/>
  <c r="J37" i="1" s="1"/>
  <c r="J38" i="1" s="1"/>
  <c r="J39" i="1" s="1"/>
  <c r="J40" i="1" s="1"/>
  <c r="J41" i="1" s="1"/>
  <c r="J42" i="1" s="1"/>
  <c r="J43" i="1" s="1"/>
  <c r="J44" i="1" s="1"/>
  <c r="J45" i="1" s="1"/>
  <c r="J46" i="1" s="1"/>
  <c r="J47" i="1" s="1"/>
  <c r="J48" i="1" s="1"/>
  <c r="J49" i="1" s="1"/>
  <c r="J50" i="1" s="1"/>
  <c r="O25" i="2"/>
  <c r="O63" i="2"/>
  <c r="K57" i="2"/>
  <c r="K60" i="2" s="1"/>
  <c r="I33" i="2"/>
  <c r="I34" i="2" s="1"/>
  <c r="I35" i="2" s="1"/>
  <c r="I36" i="2" s="1"/>
  <c r="I37" i="2" s="1"/>
  <c r="I38" i="2" s="1"/>
  <c r="I39" i="2" s="1"/>
  <c r="I40" i="2" s="1"/>
  <c r="I41" i="2" s="1"/>
  <c r="I42" i="2" s="1"/>
  <c r="I43" i="2" s="1"/>
  <c r="I44" i="2" s="1"/>
  <c r="I45" i="2" s="1"/>
  <c r="I46" i="2" s="1"/>
  <c r="I47" i="2" s="1"/>
  <c r="I48" i="2" s="1"/>
  <c r="I49" i="2" s="1"/>
  <c r="I50" i="2" s="1"/>
  <c r="I51" i="2" s="1"/>
  <c r="I52" i="2" s="1"/>
  <c r="I53" i="2" s="1"/>
  <c r="I54" i="2" s="1"/>
  <c r="I55" i="2" s="1"/>
  <c r="I56" i="2" s="1"/>
  <c r="M33" i="1"/>
  <c r="L51" i="1"/>
  <c r="L54" i="1" s="1"/>
  <c r="C34" i="2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K51" i="1"/>
  <c r="K54" i="1" s="1"/>
  <c r="C51" i="1"/>
  <c r="C54" i="1" s="1"/>
  <c r="C52" i="1"/>
  <c r="C55" i="1" s="1"/>
  <c r="C56" i="1" s="1"/>
  <c r="K58" i="2"/>
  <c r="K61" i="2" s="1"/>
  <c r="K62" i="2" s="1"/>
  <c r="K64" i="2" s="1"/>
  <c r="H57" i="2"/>
  <c r="H60" i="2" s="1"/>
  <c r="N33" i="1"/>
  <c r="N34" i="1" s="1"/>
  <c r="N35" i="1" s="1"/>
  <c r="N36" i="1" s="1"/>
  <c r="N37" i="1" s="1"/>
  <c r="N38" i="1" s="1"/>
  <c r="N39" i="1" s="1"/>
  <c r="N40" i="1" s="1"/>
  <c r="N41" i="1" s="1"/>
  <c r="N42" i="1" s="1"/>
  <c r="N43" i="1" s="1"/>
  <c r="N44" i="1" s="1"/>
  <c r="N45" i="1" s="1"/>
  <c r="N46" i="1" s="1"/>
  <c r="N47" i="1" s="1"/>
  <c r="N48" i="1" s="1"/>
  <c r="N49" i="1" s="1"/>
  <c r="N50" i="1" s="1"/>
  <c r="I52" i="1"/>
  <c r="I55" i="1" s="1"/>
  <c r="K63" i="2"/>
  <c r="K25" i="2"/>
  <c r="H61" i="2"/>
  <c r="H62" i="2" s="1"/>
  <c r="H64" i="2" s="1"/>
  <c r="H58" i="2"/>
  <c r="R58" i="2"/>
  <c r="R61" i="2" s="1"/>
  <c r="R62" i="2" s="1"/>
  <c r="R64" i="2" s="1"/>
  <c r="L33" i="2"/>
  <c r="J57" i="2"/>
  <c r="J60" i="2" s="1"/>
  <c r="G25" i="2"/>
  <c r="G63" i="2"/>
  <c r="P25" i="2"/>
  <c r="P63" i="2"/>
  <c r="M33" i="2"/>
  <c r="M34" i="2" s="1"/>
  <c r="M35" i="2" s="1"/>
  <c r="M36" i="2" s="1"/>
  <c r="M37" i="2" s="1"/>
  <c r="M38" i="2" s="1"/>
  <c r="M39" i="2" s="1"/>
  <c r="M40" i="2" s="1"/>
  <c r="M41" i="2" s="1"/>
  <c r="M42" i="2" s="1"/>
  <c r="M43" i="2" s="1"/>
  <c r="M44" i="2" s="1"/>
  <c r="M45" i="2" s="1"/>
  <c r="M46" i="2" s="1"/>
  <c r="M47" i="2" s="1"/>
  <c r="M48" i="2" s="1"/>
  <c r="M49" i="2" s="1"/>
  <c r="M50" i="2" s="1"/>
  <c r="M51" i="2" s="1"/>
  <c r="M52" i="2" s="1"/>
  <c r="M53" i="2" s="1"/>
  <c r="M54" i="2" s="1"/>
  <c r="M55" i="2" s="1"/>
  <c r="M56" i="2" s="1"/>
  <c r="K52" i="1"/>
  <c r="K55" i="1" s="1"/>
  <c r="I51" i="1"/>
  <c r="I54" i="1" s="1"/>
  <c r="J58" i="2"/>
  <c r="J61" i="2" s="1"/>
  <c r="J62" i="2" s="1"/>
  <c r="J64" i="2" s="1"/>
  <c r="D33" i="2"/>
  <c r="O33" i="2"/>
  <c r="R57" i="2"/>
  <c r="R60" i="2" s="1"/>
  <c r="K33" i="2"/>
  <c r="K34" i="2" s="1"/>
  <c r="K35" i="2" s="1"/>
  <c r="K36" i="2" s="1"/>
  <c r="K37" i="2" s="1"/>
  <c r="K38" i="2" s="1"/>
  <c r="K39" i="2" s="1"/>
  <c r="K40" i="2" s="1"/>
  <c r="K41" i="2" s="1"/>
  <c r="K42" i="2" s="1"/>
  <c r="K43" i="2" s="1"/>
  <c r="K44" i="2" s="1"/>
  <c r="K45" i="2" s="1"/>
  <c r="K46" i="2" s="1"/>
  <c r="K47" i="2" s="1"/>
  <c r="K48" i="2" s="1"/>
  <c r="K49" i="2" s="1"/>
  <c r="K50" i="2" s="1"/>
  <c r="K51" i="2" s="1"/>
  <c r="K52" i="2" s="1"/>
  <c r="K53" i="2" s="1"/>
  <c r="K54" i="2" s="1"/>
  <c r="K55" i="2" s="1"/>
  <c r="K56" i="2" s="1"/>
  <c r="G33" i="2"/>
  <c r="G34" i="2" s="1"/>
  <c r="G35" i="2" s="1"/>
  <c r="G36" i="2" s="1"/>
  <c r="G37" i="2" s="1"/>
  <c r="G38" i="2" s="1"/>
  <c r="G39" i="2" s="1"/>
  <c r="G40" i="2" s="1"/>
  <c r="G41" i="2" s="1"/>
  <c r="G42" i="2" s="1"/>
  <c r="G43" i="2" s="1"/>
  <c r="G44" i="2" s="1"/>
  <c r="G45" i="2" s="1"/>
  <c r="G46" i="2" s="1"/>
  <c r="G47" i="2" s="1"/>
  <c r="G48" i="2" s="1"/>
  <c r="G49" i="2" s="1"/>
  <c r="G50" i="2" s="1"/>
  <c r="G51" i="2" s="1"/>
  <c r="G52" i="2" s="1"/>
  <c r="G53" i="2" s="1"/>
  <c r="G54" i="2" s="1"/>
  <c r="G55" i="2" s="1"/>
  <c r="G56" i="2" s="1"/>
  <c r="P33" i="2"/>
  <c r="P34" i="2" s="1"/>
  <c r="P35" i="2" s="1"/>
  <c r="P36" i="2" s="1"/>
  <c r="P37" i="2" s="1"/>
  <c r="P38" i="2" s="1"/>
  <c r="P39" i="2" s="1"/>
  <c r="P40" i="2" s="1"/>
  <c r="P41" i="2" s="1"/>
  <c r="P42" i="2" s="1"/>
  <c r="P43" i="2" s="1"/>
  <c r="P44" i="2" s="1"/>
  <c r="P45" i="2" s="1"/>
  <c r="P46" i="2" s="1"/>
  <c r="P47" i="2" s="1"/>
  <c r="P48" i="2" s="1"/>
  <c r="P49" i="2" s="1"/>
  <c r="P50" i="2" s="1"/>
  <c r="P51" i="2" s="1"/>
  <c r="P52" i="2" s="1"/>
  <c r="P53" i="2" s="1"/>
  <c r="P54" i="2" s="1"/>
  <c r="P55" i="2" s="1"/>
  <c r="P56" i="2" s="1"/>
  <c r="L56" i="1" l="1"/>
  <c r="K56" i="1"/>
  <c r="O52" i="1"/>
  <c r="O55" i="1" s="1"/>
  <c r="O56" i="1" s="1"/>
  <c r="O63" i="1" s="1"/>
  <c r="D51" i="1"/>
  <c r="D54" i="1" s="1"/>
  <c r="D56" i="1" s="1"/>
  <c r="K61" i="1"/>
  <c r="K63" i="1"/>
  <c r="K62" i="1"/>
  <c r="L61" i="1"/>
  <c r="L63" i="1"/>
  <c r="L62" i="1"/>
  <c r="C63" i="1"/>
  <c r="C62" i="1"/>
  <c r="C58" i="1"/>
  <c r="C61" i="1"/>
  <c r="J51" i="1"/>
  <c r="J54" i="1" s="1"/>
  <c r="O62" i="1"/>
  <c r="O61" i="1"/>
  <c r="M57" i="2"/>
  <c r="M60" i="2" s="1"/>
  <c r="M58" i="2"/>
  <c r="M61" i="2" s="1"/>
  <c r="M62" i="2" s="1"/>
  <c r="M64" i="2" s="1"/>
  <c r="I56" i="1"/>
  <c r="J52" i="1"/>
  <c r="J55" i="1" s="1"/>
  <c r="I57" i="2"/>
  <c r="I60" i="2" s="1"/>
  <c r="M34" i="1"/>
  <c r="M35" i="1" s="1"/>
  <c r="M36" i="1" s="1"/>
  <c r="M37" i="1" s="1"/>
  <c r="M38" i="1" s="1"/>
  <c r="M39" i="1" s="1"/>
  <c r="M40" i="1" s="1"/>
  <c r="M41" i="1" s="1"/>
  <c r="M42" i="1" s="1"/>
  <c r="M43" i="1" s="1"/>
  <c r="M44" i="1" s="1"/>
  <c r="M45" i="1" s="1"/>
  <c r="M46" i="1" s="1"/>
  <c r="M47" i="1" s="1"/>
  <c r="M48" i="1" s="1"/>
  <c r="M49" i="1" s="1"/>
  <c r="M50" i="1" s="1"/>
  <c r="N51" i="1"/>
  <c r="N54" i="1" s="1"/>
  <c r="P57" i="2"/>
  <c r="P60" i="2" s="1"/>
  <c r="N52" i="1"/>
  <c r="N55" i="1" s="1"/>
  <c r="L34" i="2"/>
  <c r="L35" i="2" s="1"/>
  <c r="L36" i="2" s="1"/>
  <c r="L37" i="2" s="1"/>
  <c r="L38" i="2" s="1"/>
  <c r="L39" i="2" s="1"/>
  <c r="L40" i="2" s="1"/>
  <c r="L41" i="2" s="1"/>
  <c r="L42" i="2" s="1"/>
  <c r="L43" i="2" s="1"/>
  <c r="L44" i="2" s="1"/>
  <c r="L45" i="2" s="1"/>
  <c r="L46" i="2" s="1"/>
  <c r="L47" i="2" s="1"/>
  <c r="L48" i="2" s="1"/>
  <c r="L49" i="2" s="1"/>
  <c r="L50" i="2" s="1"/>
  <c r="L51" i="2" s="1"/>
  <c r="L52" i="2" s="1"/>
  <c r="L53" i="2" s="1"/>
  <c r="L54" i="2" s="1"/>
  <c r="L55" i="2" s="1"/>
  <c r="L56" i="2" s="1"/>
  <c r="P58" i="2"/>
  <c r="P61" i="2" s="1"/>
  <c r="C58" i="2"/>
  <c r="C61" i="2" s="1"/>
  <c r="G58" i="2"/>
  <c r="G61" i="2" s="1"/>
  <c r="G62" i="2" s="1"/>
  <c r="G64" i="2" s="1"/>
  <c r="O34" i="2"/>
  <c r="O35" i="2" s="1"/>
  <c r="O36" i="2" s="1"/>
  <c r="O37" i="2" s="1"/>
  <c r="O38" i="2" s="1"/>
  <c r="O39" i="2" s="1"/>
  <c r="O40" i="2" s="1"/>
  <c r="O41" i="2" s="1"/>
  <c r="O42" i="2" s="1"/>
  <c r="O43" i="2" s="1"/>
  <c r="O44" i="2" s="1"/>
  <c r="O45" i="2" s="1"/>
  <c r="O46" i="2" s="1"/>
  <c r="O47" i="2" s="1"/>
  <c r="O48" i="2" s="1"/>
  <c r="O49" i="2" s="1"/>
  <c r="O50" i="2" s="1"/>
  <c r="O51" i="2" s="1"/>
  <c r="O52" i="2" s="1"/>
  <c r="O53" i="2" s="1"/>
  <c r="O54" i="2" s="1"/>
  <c r="O55" i="2" s="1"/>
  <c r="O56" i="2" s="1"/>
  <c r="I58" i="2"/>
  <c r="I61" i="2" s="1"/>
  <c r="D34" i="2"/>
  <c r="G57" i="2"/>
  <c r="G60" i="2" s="1"/>
  <c r="C57" i="2"/>
  <c r="C60" i="2" s="1"/>
  <c r="D61" i="1" l="1"/>
  <c r="D62" i="1"/>
  <c r="D63" i="1"/>
  <c r="L65" i="1"/>
  <c r="L67" i="1" s="1"/>
  <c r="M52" i="1"/>
  <c r="M55" i="1" s="1"/>
  <c r="J56" i="1"/>
  <c r="J63" i="1" s="1"/>
  <c r="J65" i="1" s="1"/>
  <c r="J67" i="1" s="1"/>
  <c r="J62" i="1"/>
  <c r="J61" i="1"/>
  <c r="O58" i="2"/>
  <c r="O61" i="2" s="1"/>
  <c r="D35" i="2"/>
  <c r="D36" i="2" s="1"/>
  <c r="D37" i="2" s="1"/>
  <c r="D38" i="2" s="1"/>
  <c r="D39" i="2" s="1"/>
  <c r="D40" i="2" s="1"/>
  <c r="D41" i="2" s="1"/>
  <c r="D42" i="2" s="1"/>
  <c r="D43" i="2" s="1"/>
  <c r="D44" i="2" s="1"/>
  <c r="D45" i="2" s="1"/>
  <c r="D46" i="2" s="1"/>
  <c r="D47" i="2" s="1"/>
  <c r="D48" i="2" s="1"/>
  <c r="D49" i="2" s="1"/>
  <c r="D50" i="2" s="1"/>
  <c r="D51" i="2" s="1"/>
  <c r="D52" i="2" s="1"/>
  <c r="D53" i="2" s="1"/>
  <c r="D54" i="2" s="1"/>
  <c r="D55" i="2" s="1"/>
  <c r="D56" i="2" s="1"/>
  <c r="D57" i="2"/>
  <c r="D60" i="2" s="1"/>
  <c r="O57" i="2"/>
  <c r="O60" i="2" s="1"/>
  <c r="I62" i="1"/>
  <c r="I61" i="1"/>
  <c r="I63" i="1"/>
  <c r="I65" i="1" s="1"/>
  <c r="I67" i="1" s="1"/>
  <c r="C62" i="2"/>
  <c r="C64" i="2" s="1"/>
  <c r="M51" i="1"/>
  <c r="M54" i="1" s="1"/>
  <c r="P62" i="2"/>
  <c r="P64" i="2" s="1"/>
  <c r="K65" i="1"/>
  <c r="K67" i="1" s="1"/>
  <c r="D58" i="2"/>
  <c r="D61" i="2" s="1"/>
  <c r="D62" i="2" s="1"/>
  <c r="D64" i="2" s="1"/>
  <c r="L58" i="2"/>
  <c r="L61" i="2" s="1"/>
  <c r="O65" i="1"/>
  <c r="O67" i="1" s="1"/>
  <c r="I62" i="2"/>
  <c r="I64" i="2" s="1"/>
  <c r="N56" i="1"/>
  <c r="L57" i="2"/>
  <c r="L60" i="2" s="1"/>
  <c r="M56" i="1" l="1"/>
  <c r="M62" i="1"/>
  <c r="M61" i="1"/>
  <c r="M63" i="1"/>
  <c r="M65" i="1" s="1"/>
  <c r="M67" i="1" s="1"/>
  <c r="N62" i="1"/>
  <c r="N61" i="1"/>
  <c r="N63" i="1"/>
  <c r="N65" i="1" s="1"/>
  <c r="N67" i="1" s="1"/>
  <c r="O62" i="2"/>
  <c r="O64" i="2" s="1"/>
  <c r="L62" i="2"/>
  <c r="L64" i="2" s="1"/>
</calcChain>
</file>

<file path=xl/sharedStrings.xml><?xml version="1.0" encoding="utf-8"?>
<sst xmlns="http://schemas.openxmlformats.org/spreadsheetml/2006/main" count="150" uniqueCount="57">
  <si>
    <t>Base</t>
  </si>
  <si>
    <t>Traffic</t>
  </si>
  <si>
    <t>Optimize traffic</t>
  </si>
  <si>
    <t>Add languages</t>
  </si>
  <si>
    <t>Remove unnecessary fields</t>
  </si>
  <si>
    <t>Improve SMS deliverability</t>
  </si>
  <si>
    <t>Implement CRM marketing</t>
  </si>
  <si>
    <t>Increase approval rate</t>
  </si>
  <si>
    <t>Reduce average ticket</t>
  </si>
  <si>
    <t>All together</t>
  </si>
  <si>
    <t>New</t>
  </si>
  <si>
    <t>CPA (Ad Spend)</t>
  </si>
  <si>
    <t>Clicks</t>
  </si>
  <si>
    <t>CR 1, %</t>
  </si>
  <si>
    <t>Submit application</t>
  </si>
  <si>
    <t>Phone confirmed</t>
  </si>
  <si>
    <t>CR 2, %</t>
  </si>
  <si>
    <t>Address, passport</t>
  </si>
  <si>
    <t>CR 3, %</t>
  </si>
  <si>
    <t>Employment and position</t>
  </si>
  <si>
    <t>CR 4, %</t>
  </si>
  <si>
    <t>Bank details</t>
  </si>
  <si>
    <t>CR 5, %</t>
  </si>
  <si>
    <t>Request loan</t>
  </si>
  <si>
    <t>Approval rate, % (CR 6, %)</t>
  </si>
  <si>
    <t>Loan approved</t>
  </si>
  <si>
    <t>CR 7, %</t>
  </si>
  <si>
    <t>Terms signed</t>
  </si>
  <si>
    <t>CR 8, %</t>
  </si>
  <si>
    <t>Funds sent</t>
  </si>
  <si>
    <t>CR 9, %</t>
  </si>
  <si>
    <t>Funds received</t>
  </si>
  <si>
    <t>Money issued</t>
  </si>
  <si>
    <t>CPA + money issued</t>
  </si>
  <si>
    <t>Default rate</t>
  </si>
  <si>
    <t>Money collected</t>
  </si>
  <si>
    <t>Returning</t>
  </si>
  <si>
    <t>Avg. number of loans issued</t>
  </si>
  <si>
    <t>Avg. Money Collected</t>
  </si>
  <si>
    <t>Avg. Default Ratio</t>
  </si>
  <si>
    <t>Avg. Retention Rate, %</t>
  </si>
  <si>
    <t>Cohort Size</t>
  </si>
  <si>
    <t>Total Money Issued</t>
  </si>
  <si>
    <t>Total Money Collected</t>
  </si>
  <si>
    <t>Total</t>
  </si>
  <si>
    <t>Total Cost</t>
  </si>
  <si>
    <t>Total Earnings</t>
  </si>
  <si>
    <t>Total Profit</t>
  </si>
  <si>
    <t>Cost (CAC)</t>
  </si>
  <si>
    <t>LTV / CAC</t>
  </si>
  <si>
    <t>Customer base size</t>
  </si>
  <si>
    <t>Impact</t>
  </si>
  <si>
    <t>Effort</t>
  </si>
  <si>
    <t>Profit</t>
  </si>
  <si>
    <t>Add extra ways to receive funds</t>
  </si>
  <si>
    <t>Reduce average ticket + all together</t>
  </si>
  <si>
    <t>Total Profit (LTV)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</si>
</sst>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$]#,##0.00"/>
    <numFmt numFmtId="165" formatCode="0.0"/>
    <numFmt numFmtId="166" formatCode="[$$]#,##0"/>
  </numFmts>
  <fonts count="3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</fonts>
  <fills count="8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  <fill>
      <patternFill patternType="solid">
        <fgColor rgb="FFF4CCCC"/>
        <bgColor rgb="FFF4CCCC"/>
      </patternFill>
    </fill>
    <fill>
      <patternFill patternType="solid">
        <fgColor rgb="FFD9D2E9"/>
        <bgColor rgb="FFD9D2E9"/>
      </patternFill>
    </fill>
    <fill>
      <patternFill patternType="solid">
        <fgColor rgb="FFD0E0E3"/>
        <bgColor rgb="FFD0E0E3"/>
      </patternFill>
    </fill>
    <fill>
      <patternFill patternType="solid">
        <fgColor rgb="FFD9EAD3"/>
        <bgColor rgb="FFD9EAD3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1" fillId="3" borderId="0" xfId="0" applyFont="1" applyFill="1"/>
    <xf numFmtId="164" fontId="1" fillId="3" borderId="0" xfId="0" applyNumberFormat="1" applyFont="1" applyFill="1"/>
    <xf numFmtId="164" fontId="1" fillId="0" borderId="0" xfId="0" applyNumberFormat="1" applyFont="1"/>
    <xf numFmtId="164" fontId="1" fillId="4" borderId="0" xfId="0" applyNumberFormat="1" applyFont="1" applyFill="1"/>
    <xf numFmtId="0" fontId="1" fillId="0" borderId="0" xfId="0" applyFont="1"/>
    <xf numFmtId="1" fontId="2" fillId="0" borderId="0" xfId="0" applyNumberFormat="1" applyFont="1"/>
    <xf numFmtId="9" fontId="2" fillId="0" borderId="0" xfId="0" applyNumberFormat="1" applyFont="1"/>
    <xf numFmtId="9" fontId="2" fillId="4" borderId="0" xfId="0" applyNumberFormat="1" applyFont="1" applyFill="1"/>
    <xf numFmtId="0" fontId="1" fillId="5" borderId="0" xfId="0" applyFont="1" applyFill="1"/>
    <xf numFmtId="9" fontId="2" fillId="5" borderId="0" xfId="0" applyNumberFormat="1" applyFont="1" applyFill="1"/>
    <xf numFmtId="10" fontId="2" fillId="0" borderId="0" xfId="0" applyNumberFormat="1" applyFont="1"/>
    <xf numFmtId="165" fontId="2" fillId="0" borderId="0" xfId="0" applyNumberFormat="1" applyFont="1"/>
    <xf numFmtId="0" fontId="2" fillId="0" borderId="0" xfId="0" applyFont="1"/>
    <xf numFmtId="0" fontId="1" fillId="6" borderId="1" xfId="0" applyFont="1" applyFill="1" applyBorder="1"/>
    <xf numFmtId="164" fontId="1" fillId="6" borderId="1" xfId="0" applyNumberFormat="1" applyFont="1" applyFill="1" applyBorder="1"/>
    <xf numFmtId="0" fontId="2" fillId="0" borderId="1" xfId="0" applyFont="1" applyBorder="1"/>
    <xf numFmtId="164" fontId="1" fillId="0" borderId="1" xfId="0" applyNumberFormat="1" applyFont="1" applyBorder="1"/>
    <xf numFmtId="0" fontId="1" fillId="6" borderId="0" xfId="0" applyFont="1" applyFill="1"/>
    <xf numFmtId="164" fontId="1" fillId="6" borderId="0" xfId="0" applyNumberFormat="1" applyFont="1" applyFill="1"/>
    <xf numFmtId="2" fontId="2" fillId="0" borderId="0" xfId="0" applyNumberFormat="1" applyFont="1"/>
    <xf numFmtId="164" fontId="2" fillId="3" borderId="0" xfId="0" applyNumberFormat="1" applyFont="1" applyFill="1"/>
    <xf numFmtId="164" fontId="2" fillId="6" borderId="0" xfId="0" applyNumberFormat="1" applyFont="1" applyFill="1"/>
    <xf numFmtId="166" fontId="2" fillId="0" borderId="0" xfId="0" applyNumberFormat="1" applyFont="1"/>
    <xf numFmtId="0" fontId="1" fillId="0" borderId="0" xfId="0" applyFont="1" applyAlignment="1">
      <alignment horizontal="right"/>
    </xf>
    <xf numFmtId="166" fontId="1" fillId="0" borderId="0" xfId="0" applyNumberFormat="1" applyFont="1"/>
    <xf numFmtId="0" fontId="1" fillId="2" borderId="0" xfId="0" applyFont="1" applyFill="1" applyAlignment="1">
      <alignment horizontal="center" vertical="center" textRotation="90"/>
    </xf>
    <xf numFmtId="0" fontId="0" fillId="0" borderId="0" xfId="0"/>
    <xf numFmtId="0" fontId="1" fillId="7" borderId="0" xfId="0" applyFont="1" applyFill="1" applyAlignment="1">
      <alignment horizontal="center" vertical="center" textRotation="90"/>
    </xf>
    <xf numFmtId="0" fontId="1" fillId="4" borderId="0" xfId="0" applyFont="1" applyFill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B1012"/>
  <sheetViews>
    <sheetView tabSelected="1" zoomScale="188" workbookViewId="0">
      <pane xSplit="2" ySplit="1" topLeftCell="L6" activePane="bottomRight" state="frozen"/>
      <selection pane="topRight" activeCell="C1" sqref="C1"/>
      <selection pane="bottomLeft" activeCell="A2" sqref="A2"/>
      <selection pane="bottomRight" activeCell="P15" sqref="P15"/>
    </sheetView>
  </sheetViews>
  <sheetFormatPr baseColWidth="10" defaultColWidth="12.6640625" defaultRowHeight="15.75" customHeight="1" x14ac:dyDescent="0.15"/>
  <cols>
    <col min="1" max="1" width="3.6640625" customWidth="1"/>
    <col min="2" max="2" width="21.83203125" customWidth="1"/>
    <col min="3" max="3" width="8" customWidth="1"/>
    <col min="4" max="4" width="8.6640625" customWidth="1"/>
    <col min="7" max="9" width="13.1640625" customWidth="1"/>
    <col min="10" max="10" width="8.5" customWidth="1"/>
    <col min="11" max="11" width="14" customWidth="1"/>
    <col min="12" max="12" width="18.1640625" customWidth="1"/>
    <col min="13" max="13" width="13.6640625" customWidth="1"/>
    <col min="14" max="14" width="16.5" customWidth="1"/>
    <col min="15" max="15" width="13.33203125" customWidth="1"/>
    <col min="16" max="16" width="18.1640625" customWidth="1"/>
    <col min="19" max="19" width="18.33203125" customWidth="1"/>
    <col min="21" max="21" width="17.6640625" customWidth="1"/>
  </cols>
  <sheetData>
    <row r="1" spans="1:28" ht="15.75" customHeight="1" x14ac:dyDescent="0.15">
      <c r="A1" s="1"/>
      <c r="B1" s="1"/>
      <c r="C1" s="2" t="s">
        <v>0</v>
      </c>
      <c r="D1" s="3" t="s">
        <v>1</v>
      </c>
      <c r="E1" s="4"/>
      <c r="F1" s="4"/>
      <c r="G1" s="1"/>
      <c r="H1" s="1"/>
      <c r="I1" s="1" t="s">
        <v>2</v>
      </c>
      <c r="J1" s="1" t="s">
        <v>3</v>
      </c>
      <c r="K1" s="1" t="s">
        <v>4</v>
      </c>
      <c r="L1" s="1" t="s">
        <v>5</v>
      </c>
      <c r="M1" s="1" t="s">
        <v>6</v>
      </c>
      <c r="N1" s="1" t="s">
        <v>7</v>
      </c>
      <c r="O1" s="1" t="s">
        <v>8</v>
      </c>
      <c r="P1" s="1"/>
      <c r="Q1" s="4"/>
      <c r="R1" s="1"/>
      <c r="S1" s="1"/>
      <c r="T1" s="4"/>
      <c r="U1" s="1" t="s">
        <v>7</v>
      </c>
      <c r="V1" s="4"/>
      <c r="W1" s="4"/>
      <c r="X1" s="4"/>
      <c r="Y1" s="4"/>
      <c r="Z1" s="4"/>
      <c r="AA1" s="4"/>
      <c r="AB1" s="4"/>
    </row>
    <row r="2" spans="1:28" ht="15.75" customHeight="1" x14ac:dyDescent="0.15">
      <c r="A2" s="30" t="s">
        <v>10</v>
      </c>
      <c r="B2" s="5" t="s">
        <v>11</v>
      </c>
      <c r="C2" s="6">
        <f t="shared" ref="C2:D2" si="0">C3*0.01</f>
        <v>2.851150097142559</v>
      </c>
      <c r="D2" s="6">
        <f t="shared" si="0"/>
        <v>9.5078713649460038</v>
      </c>
      <c r="G2" s="7"/>
      <c r="H2" s="7"/>
      <c r="I2" s="8">
        <f>I3*0.008</f>
        <v>5.7047228189676025</v>
      </c>
      <c r="J2" s="7">
        <f t="shared" ref="J2:O2" si="1">J3*0.01</f>
        <v>7.9232261374550035</v>
      </c>
      <c r="K2" s="6">
        <f t="shared" si="1"/>
        <v>7.5618158224131982</v>
      </c>
      <c r="L2" s="7">
        <f t="shared" si="1"/>
        <v>7.9232261374550035</v>
      </c>
      <c r="M2" s="6">
        <f t="shared" si="1"/>
        <v>9.5078713649460038</v>
      </c>
      <c r="N2" s="6">
        <f t="shared" si="1"/>
        <v>4.7539356824730019</v>
      </c>
      <c r="O2" s="6">
        <f t="shared" si="1"/>
        <v>3.169290454982002</v>
      </c>
      <c r="P2" s="7"/>
      <c r="R2" s="7"/>
      <c r="S2" s="7"/>
      <c r="U2" s="7"/>
    </row>
    <row r="3" spans="1:28" ht="15.75" customHeight="1" x14ac:dyDescent="0.15">
      <c r="A3" s="31"/>
      <c r="B3" s="9" t="s">
        <v>12</v>
      </c>
      <c r="C3" s="10">
        <f t="shared" ref="C3:D3" si="2">C5/C4</f>
        <v>285.1150097142559</v>
      </c>
      <c r="D3" s="10">
        <f t="shared" si="2"/>
        <v>950.78713649460042</v>
      </c>
      <c r="G3" s="10"/>
      <c r="H3" s="10"/>
      <c r="I3" s="10">
        <f t="shared" ref="I3:O3" si="3">I5/I4</f>
        <v>713.09035237095031</v>
      </c>
      <c r="J3" s="10">
        <f t="shared" si="3"/>
        <v>792.32261374550035</v>
      </c>
      <c r="K3" s="10">
        <f t="shared" si="3"/>
        <v>756.1815822413198</v>
      </c>
      <c r="L3" s="10">
        <f t="shared" si="3"/>
        <v>792.32261374550035</v>
      </c>
      <c r="M3" s="10">
        <f t="shared" si="3"/>
        <v>950.78713649460042</v>
      </c>
      <c r="N3" s="10">
        <f t="shared" si="3"/>
        <v>475.39356824730021</v>
      </c>
      <c r="O3" s="10">
        <f t="shared" si="3"/>
        <v>316.9290454982002</v>
      </c>
      <c r="P3" s="10"/>
      <c r="R3" s="10"/>
      <c r="S3" s="10"/>
      <c r="U3" s="10"/>
    </row>
    <row r="4" spans="1:28" ht="15.75" customHeight="1" x14ac:dyDescent="0.15">
      <c r="A4" s="31"/>
      <c r="B4" s="9" t="s">
        <v>13</v>
      </c>
      <c r="C4" s="11">
        <v>0.14000000000000001</v>
      </c>
      <c r="D4" s="11">
        <v>0.15</v>
      </c>
      <c r="G4" s="11"/>
      <c r="H4" s="11"/>
      <c r="I4" s="12">
        <v>0.2</v>
      </c>
      <c r="J4" s="12">
        <v>0.18</v>
      </c>
      <c r="K4" s="11">
        <v>0.15</v>
      </c>
      <c r="L4" s="11">
        <v>0.15</v>
      </c>
      <c r="M4" s="11">
        <v>0.15</v>
      </c>
      <c r="N4" s="11">
        <v>0.15</v>
      </c>
      <c r="O4" s="11">
        <v>0.15</v>
      </c>
      <c r="P4" s="11"/>
      <c r="R4" s="11"/>
      <c r="S4" s="11"/>
      <c r="U4" s="11"/>
    </row>
    <row r="5" spans="1:28" ht="15.75" customHeight="1" x14ac:dyDescent="0.15">
      <c r="A5" s="31"/>
      <c r="B5" s="9" t="s">
        <v>14</v>
      </c>
      <c r="C5" s="10">
        <f t="shared" ref="C5:D5" si="4">C7/C6</f>
        <v>39.916101359995828</v>
      </c>
      <c r="D5" s="10">
        <f t="shared" si="4"/>
        <v>142.61807047419006</v>
      </c>
      <c r="G5" s="10"/>
      <c r="H5" s="10"/>
      <c r="I5" s="10">
        <f t="shared" ref="I5:O5" si="5">I7/I6</f>
        <v>142.61807047419006</v>
      </c>
      <c r="J5" s="10">
        <f t="shared" si="5"/>
        <v>142.61807047419006</v>
      </c>
      <c r="K5" s="10">
        <f t="shared" si="5"/>
        <v>113.42723733619796</v>
      </c>
      <c r="L5" s="10">
        <f t="shared" si="5"/>
        <v>118.84839206182505</v>
      </c>
      <c r="M5" s="10">
        <f t="shared" si="5"/>
        <v>142.61807047419006</v>
      </c>
      <c r="N5" s="10">
        <f t="shared" si="5"/>
        <v>71.309035237095031</v>
      </c>
      <c r="O5" s="10">
        <f t="shared" si="5"/>
        <v>47.539356824730028</v>
      </c>
      <c r="P5" s="10"/>
      <c r="R5" s="10"/>
      <c r="S5" s="10"/>
      <c r="U5" s="10"/>
    </row>
    <row r="6" spans="1:28" ht="15.75" customHeight="1" x14ac:dyDescent="0.15">
      <c r="A6" s="31"/>
      <c r="B6" s="9" t="s">
        <v>13</v>
      </c>
      <c r="C6" s="11">
        <v>0.26</v>
      </c>
      <c r="D6" s="11">
        <v>0.25</v>
      </c>
      <c r="G6" s="11"/>
      <c r="H6" s="11"/>
      <c r="I6" s="11">
        <v>0.25</v>
      </c>
      <c r="J6" s="11">
        <v>0.25</v>
      </c>
      <c r="K6" s="11">
        <v>0.25</v>
      </c>
      <c r="L6" s="12">
        <v>0.3</v>
      </c>
      <c r="M6" s="11">
        <v>0.25</v>
      </c>
      <c r="N6" s="11">
        <v>0.25</v>
      </c>
      <c r="O6" s="11">
        <v>0.25</v>
      </c>
      <c r="P6" s="11"/>
      <c r="R6" s="11"/>
      <c r="S6" s="11"/>
      <c r="U6" s="11"/>
    </row>
    <row r="7" spans="1:28" ht="15.75" customHeight="1" x14ac:dyDescent="0.15">
      <c r="A7" s="31"/>
      <c r="B7" s="9" t="s">
        <v>15</v>
      </c>
      <c r="C7" s="10">
        <f t="shared" ref="C7:D7" si="6">C9/C8</f>
        <v>10.378186353598915</v>
      </c>
      <c r="D7" s="10">
        <f t="shared" si="6"/>
        <v>35.654517618547516</v>
      </c>
      <c r="G7" s="10"/>
      <c r="H7" s="10"/>
      <c r="I7" s="10">
        <f t="shared" ref="I7:O7" si="7">I9/I8</f>
        <v>35.654517618547516</v>
      </c>
      <c r="J7" s="10">
        <f t="shared" si="7"/>
        <v>35.654517618547516</v>
      </c>
      <c r="K7" s="10">
        <f t="shared" si="7"/>
        <v>28.35680933404949</v>
      </c>
      <c r="L7" s="10">
        <f t="shared" si="7"/>
        <v>35.654517618547516</v>
      </c>
      <c r="M7" s="10">
        <f t="shared" si="7"/>
        <v>35.654517618547516</v>
      </c>
      <c r="N7" s="10">
        <f t="shared" si="7"/>
        <v>17.827258809273758</v>
      </c>
      <c r="O7" s="10">
        <f t="shared" si="7"/>
        <v>11.884839206182507</v>
      </c>
      <c r="P7" s="10"/>
      <c r="R7" s="10"/>
      <c r="S7" s="10"/>
      <c r="U7" s="10"/>
    </row>
    <row r="8" spans="1:28" ht="15.75" customHeight="1" x14ac:dyDescent="0.15">
      <c r="A8" s="31"/>
      <c r="B8" s="9" t="s">
        <v>16</v>
      </c>
      <c r="C8" s="11">
        <v>0.87</v>
      </c>
      <c r="D8" s="11">
        <v>0.85</v>
      </c>
      <c r="G8" s="11"/>
      <c r="H8" s="11"/>
      <c r="I8" s="11">
        <v>0.85</v>
      </c>
      <c r="J8" s="11">
        <v>0.85</v>
      </c>
      <c r="K8" s="12">
        <v>0.9</v>
      </c>
      <c r="L8" s="11">
        <v>0.85</v>
      </c>
      <c r="M8" s="11">
        <v>0.85</v>
      </c>
      <c r="N8" s="11">
        <v>0.85</v>
      </c>
      <c r="O8" s="11">
        <v>0.85</v>
      </c>
      <c r="P8" s="11"/>
      <c r="R8" s="11"/>
      <c r="S8" s="11"/>
      <c r="U8" s="11"/>
    </row>
    <row r="9" spans="1:28" ht="15.75" customHeight="1" x14ac:dyDescent="0.15">
      <c r="A9" s="31"/>
      <c r="B9" s="9" t="s">
        <v>17</v>
      </c>
      <c r="C9" s="10">
        <f t="shared" ref="C9:D9" si="8">C11/C10</f>
        <v>9.0290221276310554</v>
      </c>
      <c r="D9" s="10">
        <f t="shared" si="8"/>
        <v>30.306339975765386</v>
      </c>
      <c r="G9" s="10"/>
      <c r="H9" s="10"/>
      <c r="I9" s="10">
        <f t="shared" ref="I9:O9" si="9">I11/I10</f>
        <v>30.306339975765386</v>
      </c>
      <c r="J9" s="10">
        <f t="shared" si="9"/>
        <v>30.306339975765386</v>
      </c>
      <c r="K9" s="10">
        <f t="shared" si="9"/>
        <v>25.521128400644542</v>
      </c>
      <c r="L9" s="10">
        <f t="shared" si="9"/>
        <v>30.306339975765386</v>
      </c>
      <c r="M9" s="10">
        <f t="shared" si="9"/>
        <v>30.306339975765386</v>
      </c>
      <c r="N9" s="10">
        <f t="shared" si="9"/>
        <v>15.153169987882693</v>
      </c>
      <c r="O9" s="10">
        <f t="shared" si="9"/>
        <v>10.102113325255131</v>
      </c>
      <c r="P9" s="10"/>
      <c r="R9" s="10"/>
      <c r="S9" s="10"/>
      <c r="U9" s="10"/>
    </row>
    <row r="10" spans="1:28" ht="15.75" customHeight="1" x14ac:dyDescent="0.15">
      <c r="A10" s="31"/>
      <c r="B10" s="9" t="s">
        <v>18</v>
      </c>
      <c r="C10" s="11">
        <v>0.82</v>
      </c>
      <c r="D10" s="11">
        <v>0.8</v>
      </c>
      <c r="G10" s="11"/>
      <c r="H10" s="11"/>
      <c r="I10" s="11">
        <v>0.8</v>
      </c>
      <c r="J10" s="11">
        <v>0.8</v>
      </c>
      <c r="K10" s="12">
        <v>0.85</v>
      </c>
      <c r="L10" s="11">
        <v>0.8</v>
      </c>
      <c r="M10" s="11">
        <v>0.8</v>
      </c>
      <c r="N10" s="11">
        <v>0.8</v>
      </c>
      <c r="O10" s="11">
        <v>0.8</v>
      </c>
      <c r="P10" s="11"/>
      <c r="R10" s="11"/>
      <c r="S10" s="11"/>
      <c r="U10" s="11"/>
    </row>
    <row r="11" spans="1:28" ht="15.75" customHeight="1" x14ac:dyDescent="0.15">
      <c r="A11" s="31"/>
      <c r="B11" s="9" t="s">
        <v>19</v>
      </c>
      <c r="C11" s="10">
        <f t="shared" ref="C11:D11" si="10">C13/C12</f>
        <v>7.4037981446574648</v>
      </c>
      <c r="D11" s="10">
        <f t="shared" si="10"/>
        <v>24.245071980612309</v>
      </c>
      <c r="G11" s="10"/>
      <c r="H11" s="10"/>
      <c r="I11" s="10">
        <f t="shared" ref="I11:O11" si="11">I13/I12</f>
        <v>24.245071980612309</v>
      </c>
      <c r="J11" s="10">
        <f t="shared" si="11"/>
        <v>24.245071980612309</v>
      </c>
      <c r="K11" s="10">
        <f t="shared" si="11"/>
        <v>21.69295914054786</v>
      </c>
      <c r="L11" s="10">
        <f t="shared" si="11"/>
        <v>24.245071980612309</v>
      </c>
      <c r="M11" s="10">
        <f t="shared" si="11"/>
        <v>24.245071980612309</v>
      </c>
      <c r="N11" s="10">
        <f t="shared" si="11"/>
        <v>12.122535990306154</v>
      </c>
      <c r="O11" s="10">
        <f t="shared" si="11"/>
        <v>8.0816906602041048</v>
      </c>
      <c r="P11" s="10"/>
      <c r="R11" s="10"/>
      <c r="S11" s="10"/>
      <c r="U11" s="10"/>
    </row>
    <row r="12" spans="1:28" ht="15.75" customHeight="1" x14ac:dyDescent="0.15">
      <c r="A12" s="31"/>
      <c r="B12" s="9" t="s">
        <v>20</v>
      </c>
      <c r="C12" s="11">
        <v>0.88</v>
      </c>
      <c r="D12" s="11">
        <v>0.85</v>
      </c>
      <c r="G12" s="11"/>
      <c r="H12" s="11"/>
      <c r="I12" s="11">
        <v>0.85</v>
      </c>
      <c r="J12" s="11">
        <v>0.85</v>
      </c>
      <c r="K12" s="12">
        <v>0.9</v>
      </c>
      <c r="L12" s="11">
        <v>0.85</v>
      </c>
      <c r="M12" s="11">
        <v>0.85</v>
      </c>
      <c r="N12" s="11">
        <v>0.85</v>
      </c>
      <c r="O12" s="11">
        <v>0.85</v>
      </c>
      <c r="P12" s="11"/>
      <c r="R12" s="11"/>
      <c r="S12" s="11"/>
      <c r="U12" s="11"/>
    </row>
    <row r="13" spans="1:28" ht="15.75" customHeight="1" x14ac:dyDescent="0.15">
      <c r="A13" s="31"/>
      <c r="B13" s="9" t="s">
        <v>21</v>
      </c>
      <c r="C13" s="10">
        <f t="shared" ref="C13:D13" si="12">C15/C14</f>
        <v>6.5153423672985689</v>
      </c>
      <c r="D13" s="10">
        <f t="shared" si="12"/>
        <v>20.608311183520463</v>
      </c>
      <c r="G13" s="10"/>
      <c r="H13" s="10"/>
      <c r="I13" s="10">
        <f t="shared" ref="I13:O13" si="13">I15/I14</f>
        <v>20.608311183520463</v>
      </c>
      <c r="J13" s="10">
        <f t="shared" si="13"/>
        <v>20.608311183520463</v>
      </c>
      <c r="K13" s="10">
        <f t="shared" si="13"/>
        <v>19.523663226493074</v>
      </c>
      <c r="L13" s="10">
        <f t="shared" si="13"/>
        <v>20.608311183520463</v>
      </c>
      <c r="M13" s="10">
        <f t="shared" si="13"/>
        <v>20.608311183520463</v>
      </c>
      <c r="N13" s="10">
        <f t="shared" si="13"/>
        <v>10.304155591760232</v>
      </c>
      <c r="O13" s="10">
        <f t="shared" si="13"/>
        <v>6.869437061173489</v>
      </c>
      <c r="P13" s="10"/>
      <c r="R13" s="10"/>
      <c r="S13" s="10"/>
      <c r="U13" s="10"/>
    </row>
    <row r="14" spans="1:28" ht="15.75" customHeight="1" x14ac:dyDescent="0.15">
      <c r="A14" s="31"/>
      <c r="B14" s="9" t="s">
        <v>22</v>
      </c>
      <c r="C14" s="11">
        <v>0.9</v>
      </c>
      <c r="D14" s="11">
        <v>0.9</v>
      </c>
      <c r="G14" s="11"/>
      <c r="H14" s="11"/>
      <c r="I14" s="11">
        <v>0.9</v>
      </c>
      <c r="J14" s="11">
        <v>0.9</v>
      </c>
      <c r="K14" s="12">
        <v>0.95</v>
      </c>
      <c r="L14" s="11">
        <v>0.9</v>
      </c>
      <c r="M14" s="11">
        <v>0.9</v>
      </c>
      <c r="N14" s="11">
        <v>0.9</v>
      </c>
      <c r="O14" s="11">
        <v>0.9</v>
      </c>
      <c r="P14" s="11"/>
      <c r="R14" s="11"/>
      <c r="S14" s="11"/>
      <c r="U14" s="11"/>
    </row>
    <row r="15" spans="1:28" ht="15.75" customHeight="1" x14ac:dyDescent="0.15">
      <c r="A15" s="31"/>
      <c r="B15" s="9" t="s">
        <v>23</v>
      </c>
      <c r="C15" s="10">
        <f t="shared" ref="C15:D15" si="14">C17/C16</f>
        <v>5.863808130568712</v>
      </c>
      <c r="D15" s="10">
        <f t="shared" si="14"/>
        <v>18.547480065168418</v>
      </c>
      <c r="G15" s="10"/>
      <c r="H15" s="10"/>
      <c r="I15" s="10">
        <f t="shared" ref="I15:O15" si="15">I17/I16</f>
        <v>18.547480065168418</v>
      </c>
      <c r="J15" s="10">
        <f t="shared" si="15"/>
        <v>18.547480065168418</v>
      </c>
      <c r="K15" s="10">
        <f t="shared" si="15"/>
        <v>18.547480065168418</v>
      </c>
      <c r="L15" s="10">
        <f t="shared" si="15"/>
        <v>18.547480065168418</v>
      </c>
      <c r="M15" s="10">
        <f t="shared" si="15"/>
        <v>18.547480065168418</v>
      </c>
      <c r="N15" s="10">
        <f t="shared" si="15"/>
        <v>9.2737400325842092</v>
      </c>
      <c r="O15" s="10">
        <f t="shared" si="15"/>
        <v>6.1824933550561401</v>
      </c>
      <c r="P15" s="10"/>
      <c r="R15" s="10"/>
      <c r="S15" s="10"/>
      <c r="U15" s="10"/>
    </row>
    <row r="16" spans="1:28" ht="15.75" customHeight="1" x14ac:dyDescent="0.15">
      <c r="A16" s="31"/>
      <c r="B16" s="13" t="s">
        <v>24</v>
      </c>
      <c r="C16" s="14">
        <v>0.21</v>
      </c>
      <c r="D16" s="14">
        <v>7.0000000000000007E-2</v>
      </c>
      <c r="E16" s="15"/>
      <c r="G16" s="11"/>
      <c r="H16" s="11"/>
      <c r="I16" s="11">
        <v>7.0000000000000007E-2</v>
      </c>
      <c r="J16" s="11">
        <v>7.0000000000000007E-2</v>
      </c>
      <c r="K16" s="11">
        <v>7.0000000000000007E-2</v>
      </c>
      <c r="L16" s="11">
        <v>7.0000000000000007E-2</v>
      </c>
      <c r="M16" s="11">
        <v>7.0000000000000007E-2</v>
      </c>
      <c r="N16" s="12">
        <v>0.14000000000000001</v>
      </c>
      <c r="O16" s="12">
        <v>0.21</v>
      </c>
      <c r="P16" s="11"/>
      <c r="R16" s="11"/>
      <c r="S16" s="11"/>
      <c r="U16" s="11"/>
    </row>
    <row r="17" spans="1:28" ht="15.75" customHeight="1" x14ac:dyDescent="0.15">
      <c r="A17" s="31"/>
      <c r="B17" s="9" t="s">
        <v>25</v>
      </c>
      <c r="C17" s="16">
        <f t="shared" ref="C17:D17" si="16">C19/C18</f>
        <v>1.2313997074194294</v>
      </c>
      <c r="D17" s="16">
        <f t="shared" si="16"/>
        <v>1.2983236045617894</v>
      </c>
      <c r="G17" s="16"/>
      <c r="H17" s="16"/>
      <c r="I17" s="16">
        <f t="shared" ref="I17:O17" si="17">I19/I18</f>
        <v>1.2983236045617894</v>
      </c>
      <c r="J17" s="16">
        <f t="shared" si="17"/>
        <v>1.2983236045617894</v>
      </c>
      <c r="K17" s="16">
        <f t="shared" si="17"/>
        <v>1.2983236045617894</v>
      </c>
      <c r="L17" s="16">
        <f t="shared" si="17"/>
        <v>1.2983236045617894</v>
      </c>
      <c r="M17" s="16">
        <f t="shared" si="17"/>
        <v>1.2983236045617894</v>
      </c>
      <c r="N17" s="16">
        <f t="shared" si="17"/>
        <v>1.2983236045617894</v>
      </c>
      <c r="O17" s="16">
        <f t="shared" si="17"/>
        <v>1.2983236045617894</v>
      </c>
      <c r="P17" s="16"/>
      <c r="R17" s="16"/>
      <c r="S17" s="16"/>
      <c r="U17" s="16"/>
    </row>
    <row r="18" spans="1:28" ht="15.75" customHeight="1" x14ac:dyDescent="0.15">
      <c r="A18" s="31"/>
      <c r="B18" s="9" t="s">
        <v>26</v>
      </c>
      <c r="C18" s="11">
        <v>0.97</v>
      </c>
      <c r="D18" s="11">
        <v>0.92</v>
      </c>
      <c r="G18" s="11"/>
      <c r="H18" s="11"/>
      <c r="I18" s="11">
        <v>0.92</v>
      </c>
      <c r="J18" s="11">
        <v>0.92</v>
      </c>
      <c r="K18" s="11">
        <v>0.92</v>
      </c>
      <c r="L18" s="11">
        <v>0.92</v>
      </c>
      <c r="M18" s="11">
        <v>0.92</v>
      </c>
      <c r="N18" s="11">
        <v>0.92</v>
      </c>
      <c r="O18" s="11">
        <v>0.92</v>
      </c>
      <c r="P18" s="11"/>
      <c r="R18" s="11"/>
      <c r="S18" s="11"/>
      <c r="U18" s="11"/>
    </row>
    <row r="19" spans="1:28" ht="15.75" customHeight="1" x14ac:dyDescent="0.15">
      <c r="A19" s="31"/>
      <c r="B19" s="9" t="s">
        <v>27</v>
      </c>
      <c r="C19" s="16">
        <f t="shared" ref="C19:D19" si="18">C21/C20</f>
        <v>1.1944577161968464</v>
      </c>
      <c r="D19" s="16">
        <f t="shared" si="18"/>
        <v>1.1944577161968464</v>
      </c>
      <c r="G19" s="16"/>
      <c r="H19" s="16"/>
      <c r="I19" s="16">
        <f t="shared" ref="I19:O19" si="19">I21/I20</f>
        <v>1.1944577161968464</v>
      </c>
      <c r="J19" s="16">
        <f t="shared" si="19"/>
        <v>1.1944577161968464</v>
      </c>
      <c r="K19" s="16">
        <f t="shared" si="19"/>
        <v>1.1944577161968464</v>
      </c>
      <c r="L19" s="16">
        <f t="shared" si="19"/>
        <v>1.1944577161968464</v>
      </c>
      <c r="M19" s="16">
        <f t="shared" si="19"/>
        <v>1.1944577161968464</v>
      </c>
      <c r="N19" s="16">
        <f t="shared" si="19"/>
        <v>1.1944577161968464</v>
      </c>
      <c r="O19" s="16">
        <f t="shared" si="19"/>
        <v>1.1944577161968464</v>
      </c>
      <c r="P19" s="16"/>
      <c r="R19" s="16"/>
      <c r="S19" s="16"/>
      <c r="U19" s="16"/>
    </row>
    <row r="20" spans="1:28" ht="15.75" customHeight="1" x14ac:dyDescent="0.15">
      <c r="A20" s="31"/>
      <c r="B20" s="9" t="s">
        <v>28</v>
      </c>
      <c r="C20" s="11">
        <v>0.92</v>
      </c>
      <c r="D20" s="11">
        <v>0.92</v>
      </c>
      <c r="G20" s="11"/>
      <c r="H20" s="11"/>
      <c r="I20" s="11">
        <v>0.92</v>
      </c>
      <c r="J20" s="11">
        <v>0.92</v>
      </c>
      <c r="K20" s="11">
        <v>0.92</v>
      </c>
      <c r="L20" s="11">
        <v>0.92</v>
      </c>
      <c r="M20" s="11">
        <v>0.92</v>
      </c>
      <c r="N20" s="11">
        <v>0.92</v>
      </c>
      <c r="O20" s="11">
        <v>0.92</v>
      </c>
      <c r="P20" s="11"/>
      <c r="R20" s="11"/>
      <c r="S20" s="11"/>
      <c r="U20" s="11"/>
    </row>
    <row r="21" spans="1:28" ht="15.75" customHeight="1" x14ac:dyDescent="0.15">
      <c r="A21" s="31"/>
      <c r="B21" s="9" t="s">
        <v>29</v>
      </c>
      <c r="C21" s="16">
        <f t="shared" ref="C21:D21" si="20">C23/C22</f>
        <v>1.0989010989010988</v>
      </c>
      <c r="D21" s="16">
        <f t="shared" si="20"/>
        <v>1.0989010989010988</v>
      </c>
      <c r="G21" s="16"/>
      <c r="H21" s="16"/>
      <c r="I21" s="16">
        <f t="shared" ref="I21:O21" si="21">I23/I22</f>
        <v>1.0989010989010988</v>
      </c>
      <c r="J21" s="16">
        <f t="shared" si="21"/>
        <v>1.0989010989010988</v>
      </c>
      <c r="K21" s="16">
        <f t="shared" si="21"/>
        <v>1.0989010989010988</v>
      </c>
      <c r="L21" s="16">
        <f t="shared" si="21"/>
        <v>1.0989010989010988</v>
      </c>
      <c r="M21" s="16">
        <f t="shared" si="21"/>
        <v>1.0989010989010988</v>
      </c>
      <c r="N21" s="16">
        <f t="shared" si="21"/>
        <v>1.0989010989010988</v>
      </c>
      <c r="O21" s="16">
        <f t="shared" si="21"/>
        <v>1.0989010989010988</v>
      </c>
      <c r="P21" s="16"/>
      <c r="R21" s="16"/>
      <c r="S21" s="16"/>
      <c r="U21" s="16"/>
    </row>
    <row r="22" spans="1:28" ht="15.75" customHeight="1" x14ac:dyDescent="0.15">
      <c r="A22" s="31"/>
      <c r="B22" s="9" t="s">
        <v>30</v>
      </c>
      <c r="C22" s="11">
        <v>0.91</v>
      </c>
      <c r="D22" s="11">
        <v>0.91</v>
      </c>
      <c r="G22" s="11"/>
      <c r="H22" s="11"/>
      <c r="I22" s="11">
        <v>0.91</v>
      </c>
      <c r="J22" s="11">
        <v>0.91</v>
      </c>
      <c r="K22" s="11">
        <v>0.91</v>
      </c>
      <c r="L22" s="11">
        <v>0.91</v>
      </c>
      <c r="M22" s="11">
        <v>0.91</v>
      </c>
      <c r="N22" s="11">
        <v>0.91</v>
      </c>
      <c r="O22" s="11">
        <v>0.91</v>
      </c>
      <c r="P22" s="11"/>
      <c r="R22" s="11"/>
      <c r="S22" s="11"/>
      <c r="U22" s="11"/>
    </row>
    <row r="23" spans="1:28" ht="15.75" customHeight="1" x14ac:dyDescent="0.15">
      <c r="A23" s="31"/>
      <c r="B23" s="9" t="s">
        <v>31</v>
      </c>
      <c r="C23" s="17">
        <v>1</v>
      </c>
      <c r="D23" s="17">
        <v>1</v>
      </c>
      <c r="G23" s="17"/>
      <c r="H23" s="17"/>
      <c r="I23" s="17">
        <v>1</v>
      </c>
      <c r="J23" s="17">
        <v>1</v>
      </c>
      <c r="K23" s="17">
        <v>1</v>
      </c>
      <c r="L23" s="17">
        <v>1</v>
      </c>
      <c r="M23" s="17">
        <v>1</v>
      </c>
      <c r="N23" s="17">
        <v>1</v>
      </c>
      <c r="O23" s="17">
        <v>1</v>
      </c>
      <c r="P23" s="17"/>
    </row>
    <row r="24" spans="1:28" ht="15.75" customHeight="1" x14ac:dyDescent="0.15">
      <c r="A24" s="31"/>
      <c r="B24" s="5" t="s">
        <v>32</v>
      </c>
      <c r="C24" s="6">
        <v>20</v>
      </c>
      <c r="D24" s="6">
        <v>15</v>
      </c>
      <c r="G24" s="7"/>
      <c r="H24" s="7"/>
      <c r="I24" s="6">
        <v>15</v>
      </c>
      <c r="J24" s="6">
        <v>15</v>
      </c>
      <c r="K24" s="6">
        <v>15</v>
      </c>
      <c r="L24" s="6">
        <v>15</v>
      </c>
      <c r="M24" s="6">
        <v>15</v>
      </c>
      <c r="N24" s="6">
        <v>15</v>
      </c>
      <c r="O24" s="8">
        <v>5</v>
      </c>
      <c r="P24" s="7"/>
      <c r="R24" s="7"/>
      <c r="S24" s="7"/>
      <c r="U24" s="7"/>
    </row>
    <row r="25" spans="1:28" ht="15.75" customHeight="1" x14ac:dyDescent="0.15">
      <c r="A25" s="31"/>
      <c r="B25" s="5" t="s">
        <v>33</v>
      </c>
      <c r="C25" s="6">
        <f t="shared" ref="C25:D25" si="22">C24+C2</f>
        <v>22.851150097142558</v>
      </c>
      <c r="D25" s="6">
        <f t="shared" si="22"/>
        <v>24.507871364946006</v>
      </c>
      <c r="G25" s="9"/>
      <c r="H25" s="9"/>
      <c r="I25" s="6">
        <f t="shared" ref="I25:O25" si="23">I24+I2</f>
        <v>20.704722818967603</v>
      </c>
      <c r="J25" s="6">
        <f t="shared" si="23"/>
        <v>22.923226137455003</v>
      </c>
      <c r="K25" s="6">
        <f t="shared" si="23"/>
        <v>22.561815822413198</v>
      </c>
      <c r="L25" s="6">
        <f t="shared" si="23"/>
        <v>22.923226137455003</v>
      </c>
      <c r="M25" s="6">
        <f t="shared" si="23"/>
        <v>24.507871364946006</v>
      </c>
      <c r="N25" s="6">
        <f t="shared" si="23"/>
        <v>19.753935682473003</v>
      </c>
      <c r="O25" s="6">
        <f t="shared" si="23"/>
        <v>8.1692904549820025</v>
      </c>
      <c r="P25" s="9"/>
      <c r="R25" s="9"/>
      <c r="S25" s="9"/>
      <c r="U25" s="9"/>
    </row>
    <row r="26" spans="1:28" ht="15.75" customHeight="1" x14ac:dyDescent="0.15">
      <c r="A26" s="31"/>
      <c r="B26" s="9" t="s">
        <v>34</v>
      </c>
      <c r="C26" s="11">
        <v>0.11</v>
      </c>
      <c r="D26" s="11">
        <v>0.2</v>
      </c>
      <c r="G26" s="11"/>
      <c r="H26" s="11"/>
      <c r="I26" s="11">
        <v>0.2</v>
      </c>
      <c r="J26" s="11">
        <v>0.2</v>
      </c>
      <c r="K26" s="11">
        <v>0.2</v>
      </c>
      <c r="L26" s="11">
        <v>0.2</v>
      </c>
      <c r="M26" s="11">
        <v>0.2</v>
      </c>
      <c r="N26" s="11">
        <v>0.4</v>
      </c>
      <c r="O26" s="11">
        <v>0.3</v>
      </c>
      <c r="P26" s="11"/>
      <c r="R26" s="11"/>
      <c r="S26" s="11"/>
      <c r="U26" s="11"/>
    </row>
    <row r="27" spans="1:28" ht="15.75" customHeight="1" x14ac:dyDescent="0.15">
      <c r="A27" s="31"/>
      <c r="B27" s="18" t="s">
        <v>35</v>
      </c>
      <c r="C27" s="19">
        <f t="shared" ref="C27:D27" si="24">C24*(1-C26)</f>
        <v>17.8</v>
      </c>
      <c r="D27" s="19">
        <f t="shared" si="24"/>
        <v>12</v>
      </c>
      <c r="E27" s="20"/>
      <c r="F27" s="20"/>
      <c r="G27" s="21"/>
      <c r="H27" s="21"/>
      <c r="I27" s="19">
        <f t="shared" ref="I27:O27" si="25">I24*(1-I26)</f>
        <v>12</v>
      </c>
      <c r="J27" s="19">
        <f t="shared" si="25"/>
        <v>12</v>
      </c>
      <c r="K27" s="19">
        <f t="shared" si="25"/>
        <v>12</v>
      </c>
      <c r="L27" s="19">
        <f t="shared" si="25"/>
        <v>12</v>
      </c>
      <c r="M27" s="19">
        <f t="shared" si="25"/>
        <v>12</v>
      </c>
      <c r="N27" s="19">
        <f t="shared" si="25"/>
        <v>9</v>
      </c>
      <c r="O27" s="19">
        <f t="shared" si="25"/>
        <v>3.5</v>
      </c>
      <c r="P27" s="21"/>
      <c r="Q27" s="20"/>
      <c r="R27" s="21"/>
      <c r="S27" s="21"/>
      <c r="T27" s="20"/>
      <c r="U27" s="21"/>
      <c r="V27" s="20"/>
      <c r="W27" s="20"/>
      <c r="X27" s="20"/>
      <c r="Y27" s="20"/>
      <c r="Z27" s="20"/>
      <c r="AA27" s="20"/>
      <c r="AB27" s="20"/>
    </row>
    <row r="28" spans="1:28" ht="15.75" customHeight="1" x14ac:dyDescent="0.15">
      <c r="A28" s="32" t="s">
        <v>36</v>
      </c>
      <c r="B28" s="5" t="s">
        <v>37</v>
      </c>
      <c r="C28" s="6">
        <v>40</v>
      </c>
      <c r="D28" s="6">
        <v>20</v>
      </c>
      <c r="G28" s="7"/>
      <c r="H28" s="7"/>
      <c r="I28" s="6">
        <v>20</v>
      </c>
      <c r="J28" s="6">
        <v>20</v>
      </c>
      <c r="K28" s="6">
        <v>20</v>
      </c>
      <c r="L28" s="6">
        <v>20</v>
      </c>
      <c r="M28" s="6">
        <v>20</v>
      </c>
      <c r="N28" s="6">
        <v>20</v>
      </c>
      <c r="O28" s="6">
        <v>20</v>
      </c>
      <c r="P28" s="7"/>
      <c r="R28" s="7"/>
      <c r="S28" s="7"/>
      <c r="U28" s="7"/>
    </row>
    <row r="29" spans="1:28" ht="15.75" customHeight="1" x14ac:dyDescent="0.15">
      <c r="A29" s="31"/>
      <c r="B29" s="22" t="s">
        <v>38</v>
      </c>
      <c r="C29" s="23">
        <f t="shared" ref="C29:D29" si="26">C28*1.35</f>
        <v>54</v>
      </c>
      <c r="D29" s="23">
        <f t="shared" si="26"/>
        <v>27</v>
      </c>
      <c r="G29" s="7"/>
      <c r="H29" s="7"/>
      <c r="I29" s="23">
        <f t="shared" ref="I29:O29" si="27">I28*1.35</f>
        <v>27</v>
      </c>
      <c r="J29" s="23">
        <f t="shared" si="27"/>
        <v>27</v>
      </c>
      <c r="K29" s="23">
        <f t="shared" si="27"/>
        <v>27</v>
      </c>
      <c r="L29" s="23">
        <f t="shared" si="27"/>
        <v>27</v>
      </c>
      <c r="M29" s="23">
        <f t="shared" si="27"/>
        <v>27</v>
      </c>
      <c r="N29" s="23">
        <f t="shared" si="27"/>
        <v>27</v>
      </c>
      <c r="O29" s="23">
        <f t="shared" si="27"/>
        <v>27</v>
      </c>
      <c r="P29" s="7"/>
      <c r="R29" s="7"/>
      <c r="S29" s="7"/>
      <c r="U29" s="7"/>
    </row>
    <row r="30" spans="1:28" ht="15.75" customHeight="1" x14ac:dyDescent="0.15">
      <c r="A30" s="31"/>
      <c r="B30" s="9" t="s">
        <v>39</v>
      </c>
      <c r="C30" s="11">
        <v>0.12</v>
      </c>
      <c r="D30" s="11">
        <v>0.2</v>
      </c>
      <c r="G30" s="11"/>
      <c r="H30" s="11"/>
      <c r="I30" s="11">
        <v>0.2</v>
      </c>
      <c r="J30" s="11">
        <v>0.2</v>
      </c>
      <c r="K30" s="11">
        <v>0.2</v>
      </c>
      <c r="L30" s="11">
        <v>0.2</v>
      </c>
      <c r="M30" s="11">
        <v>0.2</v>
      </c>
      <c r="N30" s="11">
        <v>0.2</v>
      </c>
      <c r="O30" s="11">
        <v>0.2</v>
      </c>
      <c r="P30" s="11"/>
      <c r="R30" s="11"/>
      <c r="S30" s="11"/>
      <c r="U30" s="11"/>
    </row>
    <row r="31" spans="1:28" ht="15.75" customHeight="1" x14ac:dyDescent="0.15">
      <c r="A31" s="31"/>
      <c r="B31" s="9" t="s">
        <v>40</v>
      </c>
      <c r="C31" s="11">
        <v>0.85</v>
      </c>
      <c r="D31" s="11">
        <v>0.7</v>
      </c>
      <c r="G31" s="11"/>
      <c r="H31" s="11"/>
      <c r="I31" s="11">
        <v>0.7</v>
      </c>
      <c r="J31" s="11">
        <v>0.7</v>
      </c>
      <c r="K31" s="11">
        <v>0.7</v>
      </c>
      <c r="L31" s="11">
        <v>0.7</v>
      </c>
      <c r="M31" s="12">
        <v>0.75</v>
      </c>
      <c r="N31" s="11">
        <v>0.7</v>
      </c>
      <c r="O31" s="11">
        <v>0.75</v>
      </c>
      <c r="P31" s="11"/>
      <c r="R31" s="11"/>
      <c r="S31" s="11"/>
      <c r="U31" s="11"/>
    </row>
    <row r="32" spans="1:28" ht="15.75" customHeight="1" x14ac:dyDescent="0.15">
      <c r="A32" s="31"/>
      <c r="B32" s="9" t="s">
        <v>41</v>
      </c>
      <c r="C32" s="24">
        <f t="shared" ref="C32:D32" si="28">C23*C31</f>
        <v>0.85</v>
      </c>
      <c r="D32" s="24">
        <f t="shared" si="28"/>
        <v>0.7</v>
      </c>
      <c r="G32" s="24"/>
      <c r="H32" s="24"/>
      <c r="I32" s="24">
        <f t="shared" ref="I32:O32" si="29">I23*I31</f>
        <v>0.7</v>
      </c>
      <c r="J32" s="24">
        <f t="shared" si="29"/>
        <v>0.7</v>
      </c>
      <c r="K32" s="24">
        <f t="shared" si="29"/>
        <v>0.7</v>
      </c>
      <c r="L32" s="24">
        <f t="shared" si="29"/>
        <v>0.7</v>
      </c>
      <c r="M32" s="24">
        <f t="shared" si="29"/>
        <v>0.75</v>
      </c>
      <c r="N32" s="24">
        <f t="shared" si="29"/>
        <v>0.7</v>
      </c>
      <c r="O32" s="24">
        <f t="shared" si="29"/>
        <v>0.75</v>
      </c>
      <c r="P32" s="24"/>
      <c r="R32" s="24"/>
      <c r="S32" s="24"/>
      <c r="U32" s="24"/>
    </row>
    <row r="33" spans="1:21" ht="15.75" customHeight="1" x14ac:dyDescent="0.15">
      <c r="A33" s="31"/>
      <c r="B33" s="9" t="s">
        <v>41</v>
      </c>
      <c r="C33" s="24">
        <f t="shared" ref="C33:C50" si="30">C32*$C$31</f>
        <v>0.72249999999999992</v>
      </c>
      <c r="D33" s="24">
        <f t="shared" ref="D33:D50" si="31">D32*$D$31</f>
        <v>0.48999999999999994</v>
      </c>
      <c r="G33" s="24"/>
      <c r="H33" s="24"/>
      <c r="I33" s="24">
        <f t="shared" ref="I33:O33" si="32">I32*$D$31</f>
        <v>0.48999999999999994</v>
      </c>
      <c r="J33" s="24">
        <f t="shared" si="32"/>
        <v>0.48999999999999994</v>
      </c>
      <c r="K33" s="24">
        <f t="shared" si="32"/>
        <v>0.48999999999999994</v>
      </c>
      <c r="L33" s="24">
        <f t="shared" si="32"/>
        <v>0.48999999999999994</v>
      </c>
      <c r="M33" s="24">
        <f t="shared" si="32"/>
        <v>0.52499999999999991</v>
      </c>
      <c r="N33" s="24">
        <f t="shared" si="32"/>
        <v>0.48999999999999994</v>
      </c>
      <c r="O33" s="24">
        <f t="shared" si="32"/>
        <v>0.52499999999999991</v>
      </c>
      <c r="P33" s="24"/>
      <c r="R33" s="24"/>
      <c r="S33" s="24"/>
      <c r="U33" s="24"/>
    </row>
    <row r="34" spans="1:21" ht="15.75" customHeight="1" x14ac:dyDescent="0.15">
      <c r="A34" s="31"/>
      <c r="B34" s="9" t="s">
        <v>41</v>
      </c>
      <c r="C34" s="24">
        <f t="shared" si="30"/>
        <v>0.61412499999999992</v>
      </c>
      <c r="D34" s="24">
        <f t="shared" si="31"/>
        <v>0.34299999999999992</v>
      </c>
      <c r="G34" s="24"/>
      <c r="H34" s="24"/>
      <c r="I34" s="24">
        <f t="shared" ref="I34:O34" si="33">I33*$D$31</f>
        <v>0.34299999999999992</v>
      </c>
      <c r="J34" s="24">
        <f t="shared" si="33"/>
        <v>0.34299999999999992</v>
      </c>
      <c r="K34" s="24">
        <f t="shared" si="33"/>
        <v>0.34299999999999992</v>
      </c>
      <c r="L34" s="24">
        <f t="shared" si="33"/>
        <v>0.34299999999999992</v>
      </c>
      <c r="M34" s="24">
        <f t="shared" si="33"/>
        <v>0.36749999999999994</v>
      </c>
      <c r="N34" s="24">
        <f t="shared" si="33"/>
        <v>0.34299999999999992</v>
      </c>
      <c r="O34" s="24">
        <f t="shared" si="33"/>
        <v>0.36749999999999994</v>
      </c>
      <c r="P34" s="24"/>
      <c r="R34" s="24"/>
      <c r="S34" s="24"/>
      <c r="U34" s="24"/>
    </row>
    <row r="35" spans="1:21" ht="15.75" customHeight="1" x14ac:dyDescent="0.15">
      <c r="A35" s="31"/>
      <c r="B35" s="9" t="s">
        <v>41</v>
      </c>
      <c r="C35" s="24">
        <f t="shared" si="30"/>
        <v>0.52200624999999989</v>
      </c>
      <c r="D35" s="24">
        <f t="shared" si="31"/>
        <v>0.24009999999999992</v>
      </c>
      <c r="G35" s="24"/>
      <c r="H35" s="24"/>
      <c r="I35" s="24">
        <f t="shared" ref="I35:O35" si="34">I34*$D$31</f>
        <v>0.24009999999999992</v>
      </c>
      <c r="J35" s="24">
        <f t="shared" si="34"/>
        <v>0.24009999999999992</v>
      </c>
      <c r="K35" s="24">
        <f t="shared" si="34"/>
        <v>0.24009999999999992</v>
      </c>
      <c r="L35" s="24">
        <f t="shared" si="34"/>
        <v>0.24009999999999992</v>
      </c>
      <c r="M35" s="24">
        <f t="shared" si="34"/>
        <v>0.25724999999999992</v>
      </c>
      <c r="N35" s="24">
        <f t="shared" si="34"/>
        <v>0.24009999999999992</v>
      </c>
      <c r="O35" s="24">
        <f t="shared" si="34"/>
        <v>0.25724999999999992</v>
      </c>
      <c r="P35" s="24"/>
      <c r="R35" s="24"/>
      <c r="S35" s="24"/>
      <c r="U35" s="24"/>
    </row>
    <row r="36" spans="1:21" ht="15.75" customHeight="1" x14ac:dyDescent="0.15">
      <c r="A36" s="31"/>
      <c r="B36" s="9" t="s">
        <v>41</v>
      </c>
      <c r="C36" s="24">
        <f t="shared" si="30"/>
        <v>0.44370531249999989</v>
      </c>
      <c r="D36" s="24">
        <f t="shared" si="31"/>
        <v>0.16806999999999994</v>
      </c>
      <c r="G36" s="24"/>
      <c r="H36" s="24"/>
      <c r="I36" s="24">
        <f t="shared" ref="I36:O36" si="35">I35*$D$31</f>
        <v>0.16806999999999994</v>
      </c>
      <c r="J36" s="24">
        <f t="shared" si="35"/>
        <v>0.16806999999999994</v>
      </c>
      <c r="K36" s="24">
        <f t="shared" si="35"/>
        <v>0.16806999999999994</v>
      </c>
      <c r="L36" s="24">
        <f t="shared" si="35"/>
        <v>0.16806999999999994</v>
      </c>
      <c r="M36" s="24">
        <f t="shared" si="35"/>
        <v>0.18007499999999993</v>
      </c>
      <c r="N36" s="24">
        <f t="shared" si="35"/>
        <v>0.16806999999999994</v>
      </c>
      <c r="O36" s="24">
        <f t="shared" si="35"/>
        <v>0.18007499999999993</v>
      </c>
      <c r="P36" s="24"/>
      <c r="R36" s="24"/>
      <c r="S36" s="24"/>
      <c r="U36" s="24"/>
    </row>
    <row r="37" spans="1:21" ht="15.75" customHeight="1" x14ac:dyDescent="0.15">
      <c r="A37" s="31"/>
      <c r="B37" s="9" t="s">
        <v>41</v>
      </c>
      <c r="C37" s="24">
        <f t="shared" si="30"/>
        <v>0.37714951562499988</v>
      </c>
      <c r="D37" s="24">
        <f t="shared" si="31"/>
        <v>0.11764899999999995</v>
      </c>
      <c r="G37" s="24"/>
      <c r="H37" s="24"/>
      <c r="I37" s="24">
        <f t="shared" ref="I37:O37" si="36">I36*$D$31</f>
        <v>0.11764899999999995</v>
      </c>
      <c r="J37" s="24">
        <f t="shared" si="36"/>
        <v>0.11764899999999995</v>
      </c>
      <c r="K37" s="24">
        <f t="shared" si="36"/>
        <v>0.11764899999999995</v>
      </c>
      <c r="L37" s="24">
        <f t="shared" si="36"/>
        <v>0.11764899999999995</v>
      </c>
      <c r="M37" s="24">
        <f t="shared" si="36"/>
        <v>0.12605249999999996</v>
      </c>
      <c r="N37" s="24">
        <f t="shared" si="36"/>
        <v>0.11764899999999995</v>
      </c>
      <c r="O37" s="24">
        <f t="shared" si="36"/>
        <v>0.12605249999999996</v>
      </c>
      <c r="P37" s="24"/>
      <c r="R37" s="24"/>
      <c r="S37" s="24"/>
      <c r="U37" s="24"/>
    </row>
    <row r="38" spans="1:21" ht="15.75" customHeight="1" x14ac:dyDescent="0.15">
      <c r="A38" s="31"/>
      <c r="B38" s="9" t="s">
        <v>41</v>
      </c>
      <c r="C38" s="24">
        <f t="shared" si="30"/>
        <v>0.32057708828124987</v>
      </c>
      <c r="D38" s="24">
        <f t="shared" si="31"/>
        <v>8.2354299999999964E-2</v>
      </c>
      <c r="G38" s="24"/>
      <c r="H38" s="24"/>
      <c r="I38" s="24">
        <f t="shared" ref="I38:O38" si="37">I37*$D$31</f>
        <v>8.2354299999999964E-2</v>
      </c>
      <c r="J38" s="24">
        <f t="shared" si="37"/>
        <v>8.2354299999999964E-2</v>
      </c>
      <c r="K38" s="24">
        <f t="shared" si="37"/>
        <v>8.2354299999999964E-2</v>
      </c>
      <c r="L38" s="24">
        <f t="shared" si="37"/>
        <v>8.2354299999999964E-2</v>
      </c>
      <c r="M38" s="24">
        <f t="shared" si="37"/>
        <v>8.8236749999999961E-2</v>
      </c>
      <c r="N38" s="24">
        <f t="shared" si="37"/>
        <v>8.2354299999999964E-2</v>
      </c>
      <c r="O38" s="24">
        <f t="shared" si="37"/>
        <v>8.8236749999999961E-2</v>
      </c>
      <c r="P38" s="24"/>
      <c r="R38" s="24"/>
      <c r="S38" s="24"/>
      <c r="U38" s="24"/>
    </row>
    <row r="39" spans="1:21" ht="15.75" customHeight="1" x14ac:dyDescent="0.15">
      <c r="A39" s="31"/>
      <c r="B39" s="9" t="s">
        <v>41</v>
      </c>
      <c r="C39" s="24">
        <f t="shared" si="30"/>
        <v>0.2724905250390624</v>
      </c>
      <c r="D39" s="24">
        <f t="shared" si="31"/>
        <v>5.7648009999999972E-2</v>
      </c>
      <c r="G39" s="24"/>
      <c r="H39" s="24"/>
      <c r="I39" s="24">
        <f t="shared" ref="I39:O39" si="38">I38*$D$31</f>
        <v>5.7648009999999972E-2</v>
      </c>
      <c r="J39" s="24">
        <f t="shared" si="38"/>
        <v>5.7648009999999972E-2</v>
      </c>
      <c r="K39" s="24">
        <f t="shared" si="38"/>
        <v>5.7648009999999972E-2</v>
      </c>
      <c r="L39" s="24">
        <f t="shared" si="38"/>
        <v>5.7648009999999972E-2</v>
      </c>
      <c r="M39" s="24">
        <f t="shared" si="38"/>
        <v>6.1765724999999966E-2</v>
      </c>
      <c r="N39" s="24">
        <f t="shared" si="38"/>
        <v>5.7648009999999972E-2</v>
      </c>
      <c r="O39" s="24">
        <f t="shared" si="38"/>
        <v>6.1765724999999966E-2</v>
      </c>
      <c r="P39" s="24"/>
      <c r="R39" s="24"/>
      <c r="S39" s="24"/>
      <c r="U39" s="24"/>
    </row>
    <row r="40" spans="1:21" ht="15.75" customHeight="1" x14ac:dyDescent="0.15">
      <c r="A40" s="31"/>
      <c r="B40" s="9" t="s">
        <v>41</v>
      </c>
      <c r="C40" s="24">
        <f t="shared" si="30"/>
        <v>0.23161694628320303</v>
      </c>
      <c r="D40" s="24">
        <f t="shared" si="31"/>
        <v>4.0353606999999979E-2</v>
      </c>
      <c r="G40" s="24"/>
      <c r="H40" s="24"/>
      <c r="I40" s="24">
        <f t="shared" ref="I40:O40" si="39">I39*$D$31</f>
        <v>4.0353606999999979E-2</v>
      </c>
      <c r="J40" s="24">
        <f t="shared" si="39"/>
        <v>4.0353606999999979E-2</v>
      </c>
      <c r="K40" s="24">
        <f t="shared" si="39"/>
        <v>4.0353606999999979E-2</v>
      </c>
      <c r="L40" s="24">
        <f t="shared" si="39"/>
        <v>4.0353606999999979E-2</v>
      </c>
      <c r="M40" s="24">
        <f t="shared" si="39"/>
        <v>4.3236007499999972E-2</v>
      </c>
      <c r="N40" s="24">
        <f t="shared" si="39"/>
        <v>4.0353606999999979E-2</v>
      </c>
      <c r="O40" s="24">
        <f t="shared" si="39"/>
        <v>4.3236007499999972E-2</v>
      </c>
      <c r="P40" s="24"/>
      <c r="R40" s="24"/>
      <c r="S40" s="24"/>
      <c r="U40" s="24"/>
    </row>
    <row r="41" spans="1:21" ht="15.75" customHeight="1" x14ac:dyDescent="0.15">
      <c r="A41" s="31"/>
      <c r="B41" s="9" t="s">
        <v>41</v>
      </c>
      <c r="C41" s="24">
        <f t="shared" si="30"/>
        <v>0.19687440434072256</v>
      </c>
      <c r="D41" s="24">
        <f t="shared" si="31"/>
        <v>2.8247524899999984E-2</v>
      </c>
      <c r="G41" s="24"/>
      <c r="H41" s="24"/>
      <c r="I41" s="24">
        <f t="shared" ref="I41:O41" si="40">I40*$D$31</f>
        <v>2.8247524899999984E-2</v>
      </c>
      <c r="J41" s="24">
        <f t="shared" si="40"/>
        <v>2.8247524899999984E-2</v>
      </c>
      <c r="K41" s="24">
        <f t="shared" si="40"/>
        <v>2.8247524899999984E-2</v>
      </c>
      <c r="L41" s="24">
        <f t="shared" si="40"/>
        <v>2.8247524899999984E-2</v>
      </c>
      <c r="M41" s="24">
        <f t="shared" si="40"/>
        <v>3.0265205249999979E-2</v>
      </c>
      <c r="N41" s="24">
        <f t="shared" si="40"/>
        <v>2.8247524899999984E-2</v>
      </c>
      <c r="O41" s="24">
        <f t="shared" si="40"/>
        <v>3.0265205249999979E-2</v>
      </c>
      <c r="P41" s="24"/>
      <c r="R41" s="24"/>
      <c r="S41" s="24"/>
      <c r="U41" s="24"/>
    </row>
    <row r="42" spans="1:21" ht="15.75" customHeight="1" x14ac:dyDescent="0.15">
      <c r="A42" s="31"/>
      <c r="B42" s="9" t="s">
        <v>41</v>
      </c>
      <c r="C42" s="24">
        <f t="shared" si="30"/>
        <v>0.16734324368961417</v>
      </c>
      <c r="D42" s="24">
        <f t="shared" si="31"/>
        <v>1.9773267429999988E-2</v>
      </c>
      <c r="G42" s="24"/>
      <c r="H42" s="24"/>
      <c r="I42" s="24">
        <f t="shared" ref="I42:O42" si="41">I41*$D$31</f>
        <v>1.9773267429999988E-2</v>
      </c>
      <c r="J42" s="24">
        <f t="shared" si="41"/>
        <v>1.9773267429999988E-2</v>
      </c>
      <c r="K42" s="24">
        <f t="shared" si="41"/>
        <v>1.9773267429999988E-2</v>
      </c>
      <c r="L42" s="24">
        <f t="shared" si="41"/>
        <v>1.9773267429999988E-2</v>
      </c>
      <c r="M42" s="24">
        <f t="shared" si="41"/>
        <v>2.1185643674999984E-2</v>
      </c>
      <c r="N42" s="24">
        <f t="shared" si="41"/>
        <v>1.9773267429999988E-2</v>
      </c>
      <c r="O42" s="24">
        <f t="shared" si="41"/>
        <v>2.1185643674999984E-2</v>
      </c>
      <c r="P42" s="24"/>
      <c r="R42" s="24"/>
      <c r="S42" s="24"/>
      <c r="U42" s="24"/>
    </row>
    <row r="43" spans="1:21" ht="15.75" customHeight="1" x14ac:dyDescent="0.15">
      <c r="A43" s="31"/>
      <c r="B43" s="9" t="s">
        <v>41</v>
      </c>
      <c r="C43" s="24">
        <f t="shared" si="30"/>
        <v>0.14224175713617204</v>
      </c>
      <c r="D43" s="24">
        <f t="shared" si="31"/>
        <v>1.384128720099999E-2</v>
      </c>
      <c r="G43" s="24"/>
      <c r="H43" s="24"/>
      <c r="I43" s="24">
        <f t="shared" ref="I43:O43" si="42">I42*$D$31</f>
        <v>1.384128720099999E-2</v>
      </c>
      <c r="J43" s="24">
        <f t="shared" si="42"/>
        <v>1.384128720099999E-2</v>
      </c>
      <c r="K43" s="24">
        <f t="shared" si="42"/>
        <v>1.384128720099999E-2</v>
      </c>
      <c r="L43" s="24">
        <f t="shared" si="42"/>
        <v>1.384128720099999E-2</v>
      </c>
      <c r="M43" s="24">
        <f t="shared" si="42"/>
        <v>1.4829950572499988E-2</v>
      </c>
      <c r="N43" s="24">
        <f t="shared" si="42"/>
        <v>1.384128720099999E-2</v>
      </c>
      <c r="O43" s="24">
        <f t="shared" si="42"/>
        <v>1.4829950572499988E-2</v>
      </c>
      <c r="P43" s="24"/>
      <c r="R43" s="24"/>
      <c r="S43" s="24"/>
      <c r="U43" s="24"/>
    </row>
    <row r="44" spans="1:21" ht="15.75" customHeight="1" x14ac:dyDescent="0.15">
      <c r="A44" s="31"/>
      <c r="B44" s="9" t="s">
        <v>41</v>
      </c>
      <c r="C44" s="24">
        <f t="shared" si="30"/>
        <v>0.12090549356574623</v>
      </c>
      <c r="D44" s="24">
        <f t="shared" si="31"/>
        <v>9.6889010406999918E-3</v>
      </c>
      <c r="G44" s="24"/>
      <c r="H44" s="24"/>
      <c r="I44" s="24">
        <f t="shared" ref="I44:O44" si="43">I43*$D$31</f>
        <v>9.6889010406999918E-3</v>
      </c>
      <c r="J44" s="24">
        <f t="shared" si="43"/>
        <v>9.6889010406999918E-3</v>
      </c>
      <c r="K44" s="24">
        <f t="shared" si="43"/>
        <v>9.6889010406999918E-3</v>
      </c>
      <c r="L44" s="24">
        <f t="shared" si="43"/>
        <v>9.6889010406999918E-3</v>
      </c>
      <c r="M44" s="24">
        <f t="shared" si="43"/>
        <v>1.0380965400749991E-2</v>
      </c>
      <c r="N44" s="24">
        <f t="shared" si="43"/>
        <v>9.6889010406999918E-3</v>
      </c>
      <c r="O44" s="24">
        <f t="shared" si="43"/>
        <v>1.0380965400749991E-2</v>
      </c>
      <c r="P44" s="24"/>
      <c r="R44" s="24"/>
      <c r="S44" s="24"/>
      <c r="U44" s="24"/>
    </row>
    <row r="45" spans="1:21" ht="15.75" customHeight="1" x14ac:dyDescent="0.15">
      <c r="A45" s="31"/>
      <c r="B45" s="9" t="s">
        <v>41</v>
      </c>
      <c r="C45" s="24">
        <f t="shared" si="30"/>
        <v>0.10276966953088429</v>
      </c>
      <c r="D45" s="24">
        <f t="shared" si="31"/>
        <v>6.7822307284899942E-3</v>
      </c>
      <c r="G45" s="24"/>
      <c r="H45" s="24"/>
      <c r="I45" s="24">
        <f t="shared" ref="I45:O45" si="44">I44*$D$31</f>
        <v>6.7822307284899942E-3</v>
      </c>
      <c r="J45" s="24">
        <f t="shared" si="44"/>
        <v>6.7822307284899942E-3</v>
      </c>
      <c r="K45" s="24">
        <f t="shared" si="44"/>
        <v>6.7822307284899942E-3</v>
      </c>
      <c r="L45" s="24">
        <f t="shared" si="44"/>
        <v>6.7822307284899942E-3</v>
      </c>
      <c r="M45" s="24">
        <f t="shared" si="44"/>
        <v>7.2666757805249929E-3</v>
      </c>
      <c r="N45" s="24">
        <f t="shared" si="44"/>
        <v>6.7822307284899942E-3</v>
      </c>
      <c r="O45" s="24">
        <f t="shared" si="44"/>
        <v>7.2666757805249929E-3</v>
      </c>
      <c r="P45" s="24"/>
      <c r="R45" s="24"/>
      <c r="S45" s="24"/>
      <c r="U45" s="24"/>
    </row>
    <row r="46" spans="1:21" ht="15.75" customHeight="1" x14ac:dyDescent="0.15">
      <c r="A46" s="31"/>
      <c r="B46" s="9" t="s">
        <v>41</v>
      </c>
      <c r="C46" s="24">
        <f t="shared" si="30"/>
        <v>8.7354219101251643E-2</v>
      </c>
      <c r="D46" s="24">
        <f t="shared" si="31"/>
        <v>4.7475615099429958E-3</v>
      </c>
      <c r="G46" s="24"/>
      <c r="H46" s="24"/>
      <c r="I46" s="24">
        <f t="shared" ref="I46:O46" si="45">I45*$D$31</f>
        <v>4.7475615099429958E-3</v>
      </c>
      <c r="J46" s="24">
        <f t="shared" si="45"/>
        <v>4.7475615099429958E-3</v>
      </c>
      <c r="K46" s="24">
        <f t="shared" si="45"/>
        <v>4.7475615099429958E-3</v>
      </c>
      <c r="L46" s="24">
        <f t="shared" si="45"/>
        <v>4.7475615099429958E-3</v>
      </c>
      <c r="M46" s="24">
        <f t="shared" si="45"/>
        <v>5.0866730463674948E-3</v>
      </c>
      <c r="N46" s="24">
        <f t="shared" si="45"/>
        <v>4.7475615099429958E-3</v>
      </c>
      <c r="O46" s="24">
        <f t="shared" si="45"/>
        <v>5.0866730463674948E-3</v>
      </c>
      <c r="P46" s="24"/>
      <c r="R46" s="24"/>
      <c r="S46" s="24"/>
      <c r="U46" s="24"/>
    </row>
    <row r="47" spans="1:21" ht="15.75" customHeight="1" x14ac:dyDescent="0.15">
      <c r="A47" s="31"/>
      <c r="B47" s="9" t="s">
        <v>41</v>
      </c>
      <c r="C47" s="24">
        <f t="shared" si="30"/>
        <v>7.4251086236063898E-2</v>
      </c>
      <c r="D47" s="24">
        <f t="shared" si="31"/>
        <v>3.323293056960097E-3</v>
      </c>
      <c r="G47" s="24"/>
      <c r="H47" s="24"/>
      <c r="I47" s="24">
        <f t="shared" ref="I47:O47" si="46">I46*$D$31</f>
        <v>3.323293056960097E-3</v>
      </c>
      <c r="J47" s="24">
        <f t="shared" si="46"/>
        <v>3.323293056960097E-3</v>
      </c>
      <c r="K47" s="24">
        <f t="shared" si="46"/>
        <v>3.323293056960097E-3</v>
      </c>
      <c r="L47" s="24">
        <f t="shared" si="46"/>
        <v>3.323293056960097E-3</v>
      </c>
      <c r="M47" s="24">
        <f t="shared" si="46"/>
        <v>3.5606711324572462E-3</v>
      </c>
      <c r="N47" s="24">
        <f t="shared" si="46"/>
        <v>3.323293056960097E-3</v>
      </c>
      <c r="O47" s="24">
        <f t="shared" si="46"/>
        <v>3.5606711324572462E-3</v>
      </c>
      <c r="P47" s="24"/>
      <c r="R47" s="24"/>
      <c r="S47" s="24"/>
      <c r="U47" s="24"/>
    </row>
    <row r="48" spans="1:21" ht="15.75" customHeight="1" x14ac:dyDescent="0.15">
      <c r="A48" s="31"/>
      <c r="B48" s="9" t="s">
        <v>41</v>
      </c>
      <c r="C48" s="24">
        <f t="shared" si="30"/>
        <v>6.3113423300654309E-2</v>
      </c>
      <c r="D48" s="24">
        <f t="shared" si="31"/>
        <v>2.3263051398720678E-3</v>
      </c>
      <c r="G48" s="24"/>
      <c r="H48" s="24"/>
      <c r="I48" s="24">
        <f t="shared" ref="I48:O48" si="47">I47*$D$31</f>
        <v>2.3263051398720678E-3</v>
      </c>
      <c r="J48" s="24">
        <f t="shared" si="47"/>
        <v>2.3263051398720678E-3</v>
      </c>
      <c r="K48" s="24">
        <f t="shared" si="47"/>
        <v>2.3263051398720678E-3</v>
      </c>
      <c r="L48" s="24">
        <f t="shared" si="47"/>
        <v>2.3263051398720678E-3</v>
      </c>
      <c r="M48" s="24">
        <f t="shared" si="47"/>
        <v>2.4924697927200721E-3</v>
      </c>
      <c r="N48" s="24">
        <f t="shared" si="47"/>
        <v>2.3263051398720678E-3</v>
      </c>
      <c r="O48" s="24">
        <f t="shared" si="47"/>
        <v>2.4924697927200721E-3</v>
      </c>
      <c r="P48" s="24"/>
      <c r="R48" s="24"/>
      <c r="S48" s="24"/>
      <c r="U48" s="24"/>
    </row>
    <row r="49" spans="1:21" ht="15.75" customHeight="1" x14ac:dyDescent="0.15">
      <c r="A49" s="31"/>
      <c r="B49" s="9" t="s">
        <v>41</v>
      </c>
      <c r="C49" s="24">
        <f t="shared" si="30"/>
        <v>5.3646409805556163E-2</v>
      </c>
      <c r="D49" s="24">
        <f t="shared" si="31"/>
        <v>1.6284135979104473E-3</v>
      </c>
      <c r="G49" s="24"/>
      <c r="H49" s="24"/>
      <c r="I49" s="24">
        <f t="shared" ref="I49:O49" si="48">I48*$D$31</f>
        <v>1.6284135979104473E-3</v>
      </c>
      <c r="J49" s="24">
        <f t="shared" si="48"/>
        <v>1.6284135979104473E-3</v>
      </c>
      <c r="K49" s="24">
        <f t="shared" si="48"/>
        <v>1.6284135979104473E-3</v>
      </c>
      <c r="L49" s="24">
        <f t="shared" si="48"/>
        <v>1.6284135979104473E-3</v>
      </c>
      <c r="M49" s="24">
        <f t="shared" si="48"/>
        <v>1.7447288549040504E-3</v>
      </c>
      <c r="N49" s="24">
        <f t="shared" si="48"/>
        <v>1.6284135979104473E-3</v>
      </c>
      <c r="O49" s="24">
        <f t="shared" si="48"/>
        <v>1.7447288549040504E-3</v>
      </c>
      <c r="P49" s="24"/>
      <c r="R49" s="24"/>
      <c r="S49" s="24"/>
      <c r="U49" s="24"/>
    </row>
    <row r="50" spans="1:21" ht="15.75" customHeight="1" x14ac:dyDescent="0.15">
      <c r="A50" s="31"/>
      <c r="B50" s="9" t="s">
        <v>41</v>
      </c>
      <c r="C50" s="24">
        <f t="shared" si="30"/>
        <v>4.5599448334722736E-2</v>
      </c>
      <c r="D50" s="24">
        <f t="shared" si="31"/>
        <v>1.139889518537313E-3</v>
      </c>
      <c r="G50" s="24"/>
      <c r="H50" s="24"/>
      <c r="I50" s="24">
        <f t="shared" ref="I50:O50" si="49">I49*$D$31</f>
        <v>1.139889518537313E-3</v>
      </c>
      <c r="J50" s="24">
        <f t="shared" si="49"/>
        <v>1.139889518537313E-3</v>
      </c>
      <c r="K50" s="24">
        <f t="shared" si="49"/>
        <v>1.139889518537313E-3</v>
      </c>
      <c r="L50" s="24">
        <f t="shared" si="49"/>
        <v>1.139889518537313E-3</v>
      </c>
      <c r="M50" s="24">
        <f t="shared" si="49"/>
        <v>1.2213101984328352E-3</v>
      </c>
      <c r="N50" s="24">
        <f t="shared" si="49"/>
        <v>1.139889518537313E-3</v>
      </c>
      <c r="O50" s="24">
        <f t="shared" si="49"/>
        <v>1.2213101984328352E-3</v>
      </c>
      <c r="P50" s="24"/>
      <c r="R50" s="24"/>
      <c r="S50" s="24"/>
      <c r="U50" s="24"/>
    </row>
    <row r="51" spans="1:21" ht="15.75" customHeight="1" x14ac:dyDescent="0.15">
      <c r="A51" s="31"/>
      <c r="B51" s="5" t="s">
        <v>42</v>
      </c>
      <c r="C51" s="25">
        <f t="shared" ref="C51:D51" si="50">SUM(C32:C50)*C28</f>
        <v>216.33079171079606</v>
      </c>
      <c r="D51" s="25">
        <f t="shared" si="50"/>
        <v>46.613471822468249</v>
      </c>
      <c r="I51" s="25">
        <f t="shared" ref="I51:O51" si="51">SUM(I32:I50)*I28</f>
        <v>46.613471822468249</v>
      </c>
      <c r="J51" s="25">
        <f t="shared" si="51"/>
        <v>46.613471822468249</v>
      </c>
      <c r="K51" s="25">
        <f t="shared" si="51"/>
        <v>46.613471822468249</v>
      </c>
      <c r="L51" s="25">
        <f t="shared" si="51"/>
        <v>46.613471822468249</v>
      </c>
      <c r="M51" s="25">
        <f t="shared" si="51"/>
        <v>49.943005524073129</v>
      </c>
      <c r="N51" s="25">
        <f t="shared" si="51"/>
        <v>46.613471822468249</v>
      </c>
      <c r="O51" s="25">
        <f t="shared" si="51"/>
        <v>49.943005524073129</v>
      </c>
      <c r="R51" s="24"/>
      <c r="S51" s="24"/>
      <c r="U51" s="24"/>
    </row>
    <row r="52" spans="1:21" ht="13" x14ac:dyDescent="0.15">
      <c r="A52" s="31"/>
      <c r="B52" s="22" t="s">
        <v>43</v>
      </c>
      <c r="C52" s="26">
        <f t="shared" ref="C52:D52" si="52">SUM(C32:C50)*(1-C30)*C29</f>
        <v>257.00098055242574</v>
      </c>
      <c r="D52" s="26">
        <f t="shared" si="52"/>
        <v>50.34254956826571</v>
      </c>
      <c r="I52" s="26">
        <f t="shared" ref="I52:O52" si="53">SUM(I32:I50)*(1-I30)*I29</f>
        <v>50.34254956826571</v>
      </c>
      <c r="J52" s="26">
        <f t="shared" si="53"/>
        <v>50.34254956826571</v>
      </c>
      <c r="K52" s="26">
        <f t="shared" si="53"/>
        <v>50.34254956826571</v>
      </c>
      <c r="L52" s="26">
        <f t="shared" si="53"/>
        <v>50.34254956826571</v>
      </c>
      <c r="M52" s="26">
        <f t="shared" si="53"/>
        <v>53.93844596599898</v>
      </c>
      <c r="N52" s="26">
        <f t="shared" si="53"/>
        <v>50.34254956826571</v>
      </c>
      <c r="O52" s="26">
        <f t="shared" si="53"/>
        <v>53.93844596599898</v>
      </c>
    </row>
    <row r="53" spans="1:21" ht="13" x14ac:dyDescent="0.15">
      <c r="A53" s="9"/>
      <c r="B53" s="9"/>
    </row>
    <row r="54" spans="1:21" ht="13" x14ac:dyDescent="0.15">
      <c r="A54" s="33" t="s">
        <v>44</v>
      </c>
      <c r="B54" s="5" t="s">
        <v>45</v>
      </c>
      <c r="C54" s="25">
        <f t="shared" ref="C54:D54" si="54">C24+C51+C2</f>
        <v>239.18194180793861</v>
      </c>
      <c r="D54" s="25">
        <f t="shared" si="54"/>
        <v>71.121343187414254</v>
      </c>
      <c r="I54" s="25">
        <f t="shared" ref="I54:O54" si="55">I24+I51+I2</f>
        <v>67.318194641435852</v>
      </c>
      <c r="J54" s="25">
        <f t="shared" si="55"/>
        <v>69.536697959923259</v>
      </c>
      <c r="K54" s="25">
        <f t="shared" si="55"/>
        <v>69.17528764488145</v>
      </c>
      <c r="L54" s="25">
        <f t="shared" si="55"/>
        <v>69.536697959923259</v>
      </c>
      <c r="M54" s="25">
        <f t="shared" si="55"/>
        <v>74.450876889019128</v>
      </c>
      <c r="N54" s="25">
        <f t="shared" si="55"/>
        <v>66.367407504941255</v>
      </c>
      <c r="O54" s="25">
        <f t="shared" si="55"/>
        <v>58.112295979055133</v>
      </c>
    </row>
    <row r="55" spans="1:21" ht="13" x14ac:dyDescent="0.15">
      <c r="A55" s="31"/>
      <c r="B55" s="22" t="s">
        <v>46</v>
      </c>
      <c r="C55" s="26">
        <f t="shared" ref="C55:D55" si="56">C27+C52</f>
        <v>274.80098055242576</v>
      </c>
      <c r="D55" s="26">
        <f t="shared" si="56"/>
        <v>62.34254956826571</v>
      </c>
      <c r="I55" s="26">
        <f t="shared" ref="I55:O55" si="57">I27+I52</f>
        <v>62.34254956826571</v>
      </c>
      <c r="J55" s="26">
        <f t="shared" si="57"/>
        <v>62.34254956826571</v>
      </c>
      <c r="K55" s="26">
        <f t="shared" si="57"/>
        <v>62.34254956826571</v>
      </c>
      <c r="L55" s="26">
        <f t="shared" si="57"/>
        <v>62.34254956826571</v>
      </c>
      <c r="M55" s="26">
        <f t="shared" si="57"/>
        <v>65.93844596599898</v>
      </c>
      <c r="N55" s="26">
        <f t="shared" si="57"/>
        <v>59.34254956826571</v>
      </c>
      <c r="O55" s="26">
        <f t="shared" si="57"/>
        <v>57.43844596599898</v>
      </c>
    </row>
    <row r="56" spans="1:21" ht="13" x14ac:dyDescent="0.15">
      <c r="A56" s="31"/>
      <c r="B56" s="9" t="s">
        <v>47</v>
      </c>
      <c r="C56" s="7">
        <f t="shared" ref="C56:D56" si="58">C55-C54</f>
        <v>35.619038744487142</v>
      </c>
      <c r="D56" s="7">
        <f t="shared" si="58"/>
        <v>-8.7787936191485443</v>
      </c>
      <c r="G56" s="9"/>
      <c r="H56" s="9"/>
      <c r="I56" s="7">
        <f t="shared" ref="I56:O56" si="59">I55-I54</f>
        <v>-4.975645073170142</v>
      </c>
      <c r="J56" s="7">
        <f t="shared" si="59"/>
        <v>-7.1941483916575493</v>
      </c>
      <c r="K56" s="7">
        <f t="shared" si="59"/>
        <v>-6.8327380766157404</v>
      </c>
      <c r="L56" s="7">
        <f t="shared" si="59"/>
        <v>-7.1941483916575493</v>
      </c>
      <c r="M56" s="7">
        <f t="shared" si="59"/>
        <v>-8.5124309230201476</v>
      </c>
      <c r="N56" s="7">
        <f t="shared" si="59"/>
        <v>-7.024857936675545</v>
      </c>
      <c r="O56" s="7">
        <f t="shared" si="59"/>
        <v>-0.67385001305615333</v>
      </c>
      <c r="P56" s="9"/>
    </row>
    <row r="57" spans="1:21" ht="13" x14ac:dyDescent="0.15">
      <c r="A57" s="31"/>
      <c r="B57" s="9" t="s">
        <v>48</v>
      </c>
      <c r="C57" s="7">
        <f>C25</f>
        <v>22.851150097142558</v>
      </c>
      <c r="D57" s="7">
        <f>D2+D24</f>
        <v>24.507871364946006</v>
      </c>
      <c r="G57" s="9"/>
      <c r="H57" s="9"/>
      <c r="I57" s="7">
        <f t="shared" ref="I57:O57" si="60">I2+I24</f>
        <v>20.704722818967603</v>
      </c>
      <c r="J57" s="7">
        <f t="shared" si="60"/>
        <v>22.923226137455003</v>
      </c>
      <c r="K57" s="7">
        <f t="shared" si="60"/>
        <v>22.561815822413198</v>
      </c>
      <c r="L57" s="7">
        <f t="shared" si="60"/>
        <v>22.923226137455003</v>
      </c>
      <c r="M57" s="7">
        <f t="shared" si="60"/>
        <v>24.507871364946006</v>
      </c>
      <c r="N57" s="7">
        <f t="shared" si="60"/>
        <v>19.753935682473003</v>
      </c>
      <c r="O57" s="7">
        <f t="shared" si="60"/>
        <v>8.1692904549820025</v>
      </c>
      <c r="P57" s="9"/>
    </row>
    <row r="58" spans="1:21" ht="13" x14ac:dyDescent="0.15">
      <c r="A58" s="31"/>
      <c r="B58" s="9" t="s">
        <v>49</v>
      </c>
      <c r="C58" s="24">
        <f>(C56+C57)/C57</f>
        <v>2.5587416210154408</v>
      </c>
    </row>
    <row r="59" spans="1:21" ht="13" x14ac:dyDescent="0.15">
      <c r="A59" s="9"/>
      <c r="B59" s="9"/>
    </row>
    <row r="60" spans="1:21" ht="13" x14ac:dyDescent="0.15">
      <c r="A60" s="9"/>
      <c r="B60" s="9" t="s">
        <v>50</v>
      </c>
    </row>
    <row r="61" spans="1:21" ht="13" x14ac:dyDescent="0.15">
      <c r="A61" s="9"/>
      <c r="B61" s="17">
        <v>1000</v>
      </c>
      <c r="C61" s="27">
        <f t="shared" ref="C61:C63" si="61">$C$56*B61</f>
        <v>35619.038744487145</v>
      </c>
      <c r="D61" s="27">
        <f t="shared" ref="D61:D63" si="62">$D$56*B61</f>
        <v>-8778.7936191485442</v>
      </c>
      <c r="I61" s="27">
        <f t="shared" ref="I61:O61" si="63">I$56*$B61</f>
        <v>-4975.6450731701425</v>
      </c>
      <c r="J61" s="27">
        <f t="shared" si="63"/>
        <v>-7194.1483916575489</v>
      </c>
      <c r="K61" s="27">
        <f t="shared" si="63"/>
        <v>-6832.7380766157403</v>
      </c>
      <c r="L61" s="27">
        <f t="shared" si="63"/>
        <v>-7194.1483916575489</v>
      </c>
      <c r="M61" s="27">
        <f t="shared" si="63"/>
        <v>-8512.430923020147</v>
      </c>
      <c r="N61" s="27">
        <f t="shared" si="63"/>
        <v>-7024.8579366755448</v>
      </c>
      <c r="O61" s="27">
        <f t="shared" si="63"/>
        <v>-673.85001305615333</v>
      </c>
    </row>
    <row r="62" spans="1:21" ht="13" x14ac:dyDescent="0.15">
      <c r="A62" s="9"/>
      <c r="B62" s="17">
        <v>5000</v>
      </c>
      <c r="C62" s="27">
        <f t="shared" si="61"/>
        <v>178095.19372243571</v>
      </c>
      <c r="D62" s="27">
        <f t="shared" si="62"/>
        <v>-43893.968095742719</v>
      </c>
      <c r="I62" s="27">
        <f t="shared" ref="I62:O62" si="64">I$56*$B62</f>
        <v>-24878.225365850711</v>
      </c>
      <c r="J62" s="27">
        <f t="shared" si="64"/>
        <v>-35970.741958287748</v>
      </c>
      <c r="K62" s="27">
        <f t="shared" si="64"/>
        <v>-34163.690383078705</v>
      </c>
      <c r="L62" s="27">
        <f t="shared" si="64"/>
        <v>-35970.741958287748</v>
      </c>
      <c r="M62" s="27">
        <f t="shared" si="64"/>
        <v>-42562.154615100735</v>
      </c>
      <c r="N62" s="27">
        <f t="shared" si="64"/>
        <v>-35124.289683377727</v>
      </c>
      <c r="O62" s="27">
        <f t="shared" si="64"/>
        <v>-3369.2500652807666</v>
      </c>
    </row>
    <row r="63" spans="1:21" ht="13" x14ac:dyDescent="0.15">
      <c r="A63" s="9"/>
      <c r="B63" s="17">
        <v>10000</v>
      </c>
      <c r="C63" s="27">
        <f t="shared" si="61"/>
        <v>356190.38744487142</v>
      </c>
      <c r="D63" s="27">
        <f t="shared" si="62"/>
        <v>-87787.936191485438</v>
      </c>
      <c r="I63" s="27">
        <f t="shared" ref="I63:O63" si="65">I$56*$B63</f>
        <v>-49756.450731701421</v>
      </c>
      <c r="J63" s="27">
        <f t="shared" si="65"/>
        <v>-71941.483916575497</v>
      </c>
      <c r="K63" s="27">
        <f t="shared" si="65"/>
        <v>-68327.38076615741</v>
      </c>
      <c r="L63" s="27">
        <f t="shared" si="65"/>
        <v>-71941.483916575497</v>
      </c>
      <c r="M63" s="27">
        <f t="shared" si="65"/>
        <v>-85124.30923020147</v>
      </c>
      <c r="N63" s="27">
        <f t="shared" si="65"/>
        <v>-70248.579366755454</v>
      </c>
      <c r="O63" s="27">
        <f t="shared" si="65"/>
        <v>-6738.5001305615333</v>
      </c>
    </row>
    <row r="64" spans="1:21" ht="13" x14ac:dyDescent="0.15">
      <c r="A64" s="9"/>
      <c r="B64" s="9"/>
    </row>
    <row r="65" spans="1:15" ht="13" x14ac:dyDescent="0.15">
      <c r="A65" s="9"/>
      <c r="B65" s="28" t="s">
        <v>51</v>
      </c>
      <c r="I65" s="27">
        <f t="shared" ref="I65:O65" si="66">I63-$D63</f>
        <v>38031.485459784017</v>
      </c>
      <c r="J65" s="27">
        <f t="shared" si="66"/>
        <v>15846.452274909941</v>
      </c>
      <c r="K65" s="27">
        <f t="shared" si="66"/>
        <v>19460.555425328028</v>
      </c>
      <c r="L65" s="27">
        <f t="shared" si="66"/>
        <v>15846.452274909941</v>
      </c>
      <c r="M65" s="27">
        <f t="shared" si="66"/>
        <v>2663.6269612839678</v>
      </c>
      <c r="N65" s="27">
        <f t="shared" si="66"/>
        <v>17539.356824729985</v>
      </c>
      <c r="O65" s="27">
        <f t="shared" si="66"/>
        <v>81049.436060923908</v>
      </c>
    </row>
    <row r="66" spans="1:15" ht="13" x14ac:dyDescent="0.15">
      <c r="A66" s="9"/>
      <c r="B66" s="28" t="s">
        <v>52</v>
      </c>
      <c r="I66" s="27">
        <v>10000</v>
      </c>
      <c r="J66" s="27">
        <v>10000</v>
      </c>
      <c r="K66" s="27">
        <v>5000</v>
      </c>
      <c r="L66" s="27">
        <v>15000</v>
      </c>
      <c r="M66" s="27">
        <v>20000</v>
      </c>
      <c r="N66" s="27">
        <v>5000</v>
      </c>
      <c r="O66" s="27">
        <v>5000</v>
      </c>
    </row>
    <row r="67" spans="1:15" ht="13" x14ac:dyDescent="0.15">
      <c r="A67" s="9"/>
      <c r="B67" s="28" t="s">
        <v>53</v>
      </c>
      <c r="I67" s="29">
        <f t="shared" ref="I67:O67" si="67">I65-I66</f>
        <v>28031.485459784017</v>
      </c>
      <c r="J67" s="29">
        <f t="shared" si="67"/>
        <v>5846.4522749099415</v>
      </c>
      <c r="K67" s="29">
        <f t="shared" si="67"/>
        <v>14460.555425328028</v>
      </c>
      <c r="L67" s="29">
        <f t="shared" si="67"/>
        <v>846.45227490994148</v>
      </c>
      <c r="M67" s="29">
        <f t="shared" si="67"/>
        <v>-17336.373038716032</v>
      </c>
      <c r="N67" s="29">
        <f t="shared" si="67"/>
        <v>12539.356824729985</v>
      </c>
      <c r="O67" s="29">
        <f t="shared" si="67"/>
        <v>76049.436060923908</v>
      </c>
    </row>
    <row r="68" spans="1:15" ht="13" x14ac:dyDescent="0.15">
      <c r="A68" s="9"/>
      <c r="B68" s="9"/>
    </row>
    <row r="69" spans="1:15" ht="13" x14ac:dyDescent="0.15">
      <c r="A69" s="9"/>
      <c r="B69" s="9"/>
      <c r="I69" s="15"/>
      <c r="J69" s="15"/>
      <c r="K69" s="15"/>
      <c r="L69" s="15"/>
    </row>
    <row r="70" spans="1:15" ht="13" x14ac:dyDescent="0.15">
      <c r="A70" s="9"/>
      <c r="B70" s="9"/>
    </row>
    <row r="71" spans="1:15" ht="13" x14ac:dyDescent="0.15">
      <c r="A71" s="9"/>
      <c r="B71" s="9"/>
    </row>
    <row r="72" spans="1:15" ht="13" x14ac:dyDescent="0.15">
      <c r="A72" s="9"/>
      <c r="B72" s="9"/>
    </row>
    <row r="73" spans="1:15" ht="13" x14ac:dyDescent="0.15">
      <c r="A73" s="9"/>
      <c r="B73" s="9"/>
    </row>
    <row r="74" spans="1:15" ht="13" x14ac:dyDescent="0.15">
      <c r="A74" s="9"/>
      <c r="B74" s="9"/>
    </row>
    <row r="75" spans="1:15" ht="13" x14ac:dyDescent="0.15">
      <c r="A75" s="9"/>
      <c r="B75" s="9"/>
    </row>
    <row r="76" spans="1:15" ht="13" x14ac:dyDescent="0.15">
      <c r="A76" s="9"/>
      <c r="B76" s="9"/>
    </row>
    <row r="77" spans="1:15" ht="13" x14ac:dyDescent="0.15">
      <c r="A77" s="9"/>
      <c r="B77" s="9"/>
    </row>
    <row r="78" spans="1:15" ht="13" x14ac:dyDescent="0.15">
      <c r="A78" s="9"/>
      <c r="B78" s="9"/>
    </row>
    <row r="79" spans="1:15" ht="13" x14ac:dyDescent="0.15">
      <c r="A79" s="9"/>
      <c r="B79" s="9"/>
    </row>
    <row r="80" spans="1:15" ht="13" x14ac:dyDescent="0.15">
      <c r="A80" s="9"/>
      <c r="B80" s="9"/>
    </row>
    <row r="81" spans="1:2" ht="13" x14ac:dyDescent="0.15">
      <c r="A81" s="9"/>
      <c r="B81" s="9"/>
    </row>
    <row r="82" spans="1:2" ht="13" x14ac:dyDescent="0.15">
      <c r="A82" s="9"/>
      <c r="B82" s="9"/>
    </row>
    <row r="83" spans="1:2" ht="13" x14ac:dyDescent="0.15">
      <c r="A83" s="9"/>
      <c r="B83" s="9"/>
    </row>
    <row r="84" spans="1:2" ht="13" x14ac:dyDescent="0.15">
      <c r="A84" s="9"/>
      <c r="B84" s="9"/>
    </row>
    <row r="85" spans="1:2" ht="13" x14ac:dyDescent="0.15">
      <c r="A85" s="9"/>
      <c r="B85" s="9"/>
    </row>
    <row r="86" spans="1:2" ht="13" x14ac:dyDescent="0.15">
      <c r="A86" s="9"/>
      <c r="B86" s="9"/>
    </row>
    <row r="87" spans="1:2" ht="13" x14ac:dyDescent="0.15">
      <c r="A87" s="9"/>
      <c r="B87" s="9"/>
    </row>
    <row r="88" spans="1:2" ht="13" x14ac:dyDescent="0.15">
      <c r="A88" s="9"/>
      <c r="B88" s="9"/>
    </row>
    <row r="89" spans="1:2" ht="13" x14ac:dyDescent="0.15">
      <c r="A89" s="9"/>
      <c r="B89" s="9"/>
    </row>
    <row r="90" spans="1:2" ht="13" x14ac:dyDescent="0.15">
      <c r="A90" s="9"/>
      <c r="B90" s="9"/>
    </row>
    <row r="91" spans="1:2" ht="13" x14ac:dyDescent="0.15">
      <c r="A91" s="9"/>
      <c r="B91" s="9"/>
    </row>
    <row r="92" spans="1:2" ht="13" x14ac:dyDescent="0.15">
      <c r="A92" s="9"/>
      <c r="B92" s="9"/>
    </row>
    <row r="93" spans="1:2" ht="13" x14ac:dyDescent="0.15">
      <c r="A93" s="9"/>
      <c r="B93" s="9"/>
    </row>
    <row r="94" spans="1:2" ht="13" x14ac:dyDescent="0.15">
      <c r="A94" s="9"/>
      <c r="B94" s="9"/>
    </row>
    <row r="95" spans="1:2" ht="13" x14ac:dyDescent="0.15">
      <c r="A95" s="9"/>
      <c r="B95" s="9"/>
    </row>
    <row r="96" spans="1:2" ht="13" x14ac:dyDescent="0.15">
      <c r="A96" s="9"/>
      <c r="B96" s="9"/>
    </row>
    <row r="97" spans="1:2" ht="13" x14ac:dyDescent="0.15">
      <c r="A97" s="9"/>
      <c r="B97" s="9"/>
    </row>
    <row r="98" spans="1:2" ht="13" x14ac:dyDescent="0.15">
      <c r="A98" s="9"/>
      <c r="B98" s="9"/>
    </row>
    <row r="99" spans="1:2" ht="13" x14ac:dyDescent="0.15">
      <c r="A99" s="9"/>
      <c r="B99" s="9"/>
    </row>
    <row r="100" spans="1:2" ht="13" x14ac:dyDescent="0.15">
      <c r="A100" s="9"/>
      <c r="B100" s="9"/>
    </row>
    <row r="101" spans="1:2" ht="13" x14ac:dyDescent="0.15">
      <c r="A101" s="9"/>
      <c r="B101" s="9"/>
    </row>
    <row r="102" spans="1:2" ht="13" x14ac:dyDescent="0.15">
      <c r="A102" s="9"/>
      <c r="B102" s="9"/>
    </row>
    <row r="103" spans="1:2" ht="13" x14ac:dyDescent="0.15">
      <c r="A103" s="9"/>
      <c r="B103" s="9"/>
    </row>
    <row r="104" spans="1:2" ht="13" x14ac:dyDescent="0.15">
      <c r="A104" s="9"/>
      <c r="B104" s="9"/>
    </row>
    <row r="105" spans="1:2" ht="13" x14ac:dyDescent="0.15">
      <c r="A105" s="9"/>
      <c r="B105" s="9"/>
    </row>
    <row r="106" spans="1:2" ht="13" x14ac:dyDescent="0.15">
      <c r="A106" s="9"/>
      <c r="B106" s="9"/>
    </row>
    <row r="107" spans="1:2" ht="13" x14ac:dyDescent="0.15">
      <c r="A107" s="9"/>
      <c r="B107" s="9"/>
    </row>
    <row r="108" spans="1:2" ht="13" x14ac:dyDescent="0.15">
      <c r="A108" s="9"/>
      <c r="B108" s="9"/>
    </row>
    <row r="109" spans="1:2" ht="13" x14ac:dyDescent="0.15">
      <c r="A109" s="9"/>
      <c r="B109" s="9"/>
    </row>
    <row r="110" spans="1:2" ht="13" x14ac:dyDescent="0.15">
      <c r="A110" s="9"/>
      <c r="B110" s="9"/>
    </row>
    <row r="111" spans="1:2" ht="13" x14ac:dyDescent="0.15">
      <c r="A111" s="9"/>
      <c r="B111" s="9"/>
    </row>
    <row r="112" spans="1:2" ht="13" x14ac:dyDescent="0.15">
      <c r="A112" s="9"/>
      <c r="B112" s="9"/>
    </row>
    <row r="113" spans="1:2" ht="13" x14ac:dyDescent="0.15">
      <c r="A113" s="9"/>
      <c r="B113" s="9"/>
    </row>
    <row r="114" spans="1:2" ht="13" x14ac:dyDescent="0.15">
      <c r="A114" s="9"/>
      <c r="B114" s="9"/>
    </row>
    <row r="115" spans="1:2" ht="13" x14ac:dyDescent="0.15">
      <c r="A115" s="9"/>
      <c r="B115" s="9"/>
    </row>
    <row r="116" spans="1:2" ht="13" x14ac:dyDescent="0.15">
      <c r="A116" s="9"/>
      <c r="B116" s="9"/>
    </row>
    <row r="117" spans="1:2" ht="13" x14ac:dyDescent="0.15">
      <c r="A117" s="9"/>
      <c r="B117" s="9"/>
    </row>
    <row r="118" spans="1:2" ht="13" x14ac:dyDescent="0.15">
      <c r="A118" s="9"/>
      <c r="B118" s="9"/>
    </row>
    <row r="119" spans="1:2" ht="13" x14ac:dyDescent="0.15">
      <c r="A119" s="9"/>
      <c r="B119" s="9"/>
    </row>
    <row r="120" spans="1:2" ht="13" x14ac:dyDescent="0.15">
      <c r="A120" s="9"/>
      <c r="B120" s="9"/>
    </row>
    <row r="121" spans="1:2" ht="13" x14ac:dyDescent="0.15">
      <c r="A121" s="9"/>
      <c r="B121" s="9"/>
    </row>
    <row r="122" spans="1:2" ht="13" x14ac:dyDescent="0.15">
      <c r="A122" s="9"/>
      <c r="B122" s="9"/>
    </row>
    <row r="123" spans="1:2" ht="13" x14ac:dyDescent="0.15">
      <c r="A123" s="9"/>
      <c r="B123" s="9"/>
    </row>
    <row r="124" spans="1:2" ht="13" x14ac:dyDescent="0.15">
      <c r="A124" s="9"/>
      <c r="B124" s="9"/>
    </row>
    <row r="125" spans="1:2" ht="13" x14ac:dyDescent="0.15">
      <c r="A125" s="9"/>
      <c r="B125" s="9"/>
    </row>
    <row r="126" spans="1:2" ht="13" x14ac:dyDescent="0.15">
      <c r="A126" s="9"/>
      <c r="B126" s="9"/>
    </row>
    <row r="127" spans="1:2" ht="13" x14ac:dyDescent="0.15">
      <c r="A127" s="9"/>
      <c r="B127" s="9"/>
    </row>
    <row r="128" spans="1:2" ht="13" x14ac:dyDescent="0.15">
      <c r="A128" s="9"/>
      <c r="B128" s="9"/>
    </row>
    <row r="129" spans="1:2" ht="13" x14ac:dyDescent="0.15">
      <c r="A129" s="9"/>
      <c r="B129" s="9"/>
    </row>
    <row r="130" spans="1:2" ht="13" x14ac:dyDescent="0.15">
      <c r="A130" s="9"/>
      <c r="B130" s="9"/>
    </row>
    <row r="131" spans="1:2" ht="13" x14ac:dyDescent="0.15">
      <c r="A131" s="9"/>
      <c r="B131" s="9"/>
    </row>
    <row r="132" spans="1:2" ht="13" x14ac:dyDescent="0.15">
      <c r="A132" s="9"/>
      <c r="B132" s="9"/>
    </row>
    <row r="133" spans="1:2" ht="13" x14ac:dyDescent="0.15">
      <c r="A133" s="9"/>
      <c r="B133" s="9"/>
    </row>
    <row r="134" spans="1:2" ht="13" x14ac:dyDescent="0.15">
      <c r="A134" s="9"/>
      <c r="B134" s="9"/>
    </row>
    <row r="135" spans="1:2" ht="13" x14ac:dyDescent="0.15">
      <c r="A135" s="9"/>
      <c r="B135" s="9"/>
    </row>
    <row r="136" spans="1:2" ht="13" x14ac:dyDescent="0.15">
      <c r="A136" s="9"/>
      <c r="B136" s="9"/>
    </row>
    <row r="137" spans="1:2" ht="13" x14ac:dyDescent="0.15">
      <c r="A137" s="9"/>
      <c r="B137" s="9"/>
    </row>
    <row r="138" spans="1:2" ht="13" x14ac:dyDescent="0.15">
      <c r="A138" s="9"/>
      <c r="B138" s="9"/>
    </row>
    <row r="139" spans="1:2" ht="13" x14ac:dyDescent="0.15">
      <c r="A139" s="9"/>
      <c r="B139" s="9"/>
    </row>
    <row r="140" spans="1:2" ht="13" x14ac:dyDescent="0.15">
      <c r="A140" s="9"/>
      <c r="B140" s="9"/>
    </row>
    <row r="141" spans="1:2" ht="13" x14ac:dyDescent="0.15">
      <c r="A141" s="9"/>
      <c r="B141" s="9"/>
    </row>
    <row r="142" spans="1:2" ht="13" x14ac:dyDescent="0.15">
      <c r="A142" s="9"/>
      <c r="B142" s="9"/>
    </row>
    <row r="143" spans="1:2" ht="13" x14ac:dyDescent="0.15">
      <c r="A143" s="9"/>
      <c r="B143" s="9"/>
    </row>
    <row r="144" spans="1:2" ht="13" x14ac:dyDescent="0.15">
      <c r="A144" s="9"/>
      <c r="B144" s="9"/>
    </row>
    <row r="145" spans="1:2" ht="13" x14ac:dyDescent="0.15">
      <c r="A145" s="9"/>
      <c r="B145" s="9"/>
    </row>
    <row r="146" spans="1:2" ht="13" x14ac:dyDescent="0.15">
      <c r="A146" s="9"/>
      <c r="B146" s="9"/>
    </row>
    <row r="147" spans="1:2" ht="13" x14ac:dyDescent="0.15">
      <c r="A147" s="9"/>
      <c r="B147" s="9"/>
    </row>
    <row r="148" spans="1:2" ht="13" x14ac:dyDescent="0.15">
      <c r="A148" s="9"/>
      <c r="B148" s="9"/>
    </row>
    <row r="149" spans="1:2" ht="13" x14ac:dyDescent="0.15">
      <c r="A149" s="9"/>
      <c r="B149" s="9"/>
    </row>
    <row r="150" spans="1:2" ht="13" x14ac:dyDescent="0.15">
      <c r="A150" s="9"/>
      <c r="B150" s="9"/>
    </row>
    <row r="151" spans="1:2" ht="13" x14ac:dyDescent="0.15">
      <c r="A151" s="9"/>
      <c r="B151" s="9"/>
    </row>
    <row r="152" spans="1:2" ht="13" x14ac:dyDescent="0.15">
      <c r="A152" s="9"/>
      <c r="B152" s="9"/>
    </row>
    <row r="153" spans="1:2" ht="13" x14ac:dyDescent="0.15">
      <c r="A153" s="9"/>
      <c r="B153" s="9"/>
    </row>
    <row r="154" spans="1:2" ht="13" x14ac:dyDescent="0.15">
      <c r="A154" s="9"/>
      <c r="B154" s="9"/>
    </row>
    <row r="155" spans="1:2" ht="13" x14ac:dyDescent="0.15">
      <c r="A155" s="9"/>
      <c r="B155" s="9"/>
    </row>
    <row r="156" spans="1:2" ht="13" x14ac:dyDescent="0.15">
      <c r="A156" s="9"/>
      <c r="B156" s="9"/>
    </row>
    <row r="157" spans="1:2" ht="13" x14ac:dyDescent="0.15">
      <c r="A157" s="9"/>
      <c r="B157" s="9"/>
    </row>
    <row r="158" spans="1:2" ht="13" x14ac:dyDescent="0.15">
      <c r="A158" s="9"/>
      <c r="B158" s="9"/>
    </row>
    <row r="159" spans="1:2" ht="13" x14ac:dyDescent="0.15">
      <c r="A159" s="9"/>
      <c r="B159" s="9"/>
    </row>
    <row r="160" spans="1:2" ht="13" x14ac:dyDescent="0.15">
      <c r="A160" s="9"/>
      <c r="B160" s="9"/>
    </row>
    <row r="161" spans="1:2" ht="13" x14ac:dyDescent="0.15">
      <c r="A161" s="9"/>
      <c r="B161" s="9"/>
    </row>
    <row r="162" spans="1:2" ht="13" x14ac:dyDescent="0.15">
      <c r="A162" s="9"/>
      <c r="B162" s="9"/>
    </row>
    <row r="163" spans="1:2" ht="13" x14ac:dyDescent="0.15">
      <c r="A163" s="9"/>
      <c r="B163" s="9"/>
    </row>
    <row r="164" spans="1:2" ht="13" x14ac:dyDescent="0.15">
      <c r="A164" s="9"/>
      <c r="B164" s="9"/>
    </row>
    <row r="165" spans="1:2" ht="13" x14ac:dyDescent="0.15">
      <c r="A165" s="9"/>
      <c r="B165" s="9"/>
    </row>
    <row r="166" spans="1:2" ht="13" x14ac:dyDescent="0.15">
      <c r="A166" s="9"/>
      <c r="B166" s="9"/>
    </row>
    <row r="167" spans="1:2" ht="13" x14ac:dyDescent="0.15">
      <c r="A167" s="9"/>
      <c r="B167" s="9"/>
    </row>
    <row r="168" spans="1:2" ht="13" x14ac:dyDescent="0.15">
      <c r="A168" s="9"/>
      <c r="B168" s="9"/>
    </row>
    <row r="169" spans="1:2" ht="13" x14ac:dyDescent="0.15">
      <c r="A169" s="9"/>
      <c r="B169" s="9"/>
    </row>
    <row r="170" spans="1:2" ht="13" x14ac:dyDescent="0.15">
      <c r="A170" s="9"/>
      <c r="B170" s="9"/>
    </row>
    <row r="171" spans="1:2" ht="13" x14ac:dyDescent="0.15">
      <c r="A171" s="9"/>
      <c r="B171" s="9"/>
    </row>
    <row r="172" spans="1:2" ht="13" x14ac:dyDescent="0.15">
      <c r="A172" s="9"/>
      <c r="B172" s="9"/>
    </row>
    <row r="173" spans="1:2" ht="13" x14ac:dyDescent="0.15">
      <c r="A173" s="9"/>
      <c r="B173" s="9"/>
    </row>
    <row r="174" spans="1:2" ht="13" x14ac:dyDescent="0.15">
      <c r="A174" s="9"/>
      <c r="B174" s="9"/>
    </row>
    <row r="175" spans="1:2" ht="13" x14ac:dyDescent="0.15">
      <c r="A175" s="9"/>
      <c r="B175" s="9"/>
    </row>
    <row r="176" spans="1:2" ht="13" x14ac:dyDescent="0.15">
      <c r="A176" s="9"/>
      <c r="B176" s="9"/>
    </row>
    <row r="177" spans="1:2" ht="13" x14ac:dyDescent="0.15">
      <c r="A177" s="9"/>
      <c r="B177" s="9"/>
    </row>
    <row r="178" spans="1:2" ht="13" x14ac:dyDescent="0.15">
      <c r="A178" s="9"/>
      <c r="B178" s="9"/>
    </row>
    <row r="179" spans="1:2" ht="13" x14ac:dyDescent="0.15">
      <c r="A179" s="9"/>
      <c r="B179" s="9"/>
    </row>
    <row r="180" spans="1:2" ht="13" x14ac:dyDescent="0.15">
      <c r="A180" s="9"/>
      <c r="B180" s="9"/>
    </row>
    <row r="181" spans="1:2" ht="13" x14ac:dyDescent="0.15">
      <c r="A181" s="9"/>
      <c r="B181" s="9"/>
    </row>
    <row r="182" spans="1:2" ht="13" x14ac:dyDescent="0.15">
      <c r="A182" s="9"/>
      <c r="B182" s="9"/>
    </row>
    <row r="183" spans="1:2" ht="13" x14ac:dyDescent="0.15">
      <c r="A183" s="9"/>
      <c r="B183" s="9"/>
    </row>
    <row r="184" spans="1:2" ht="13" x14ac:dyDescent="0.15">
      <c r="A184" s="9"/>
      <c r="B184" s="9"/>
    </row>
    <row r="185" spans="1:2" ht="13" x14ac:dyDescent="0.15">
      <c r="A185" s="9"/>
      <c r="B185" s="9"/>
    </row>
    <row r="186" spans="1:2" ht="13" x14ac:dyDescent="0.15">
      <c r="A186" s="9"/>
      <c r="B186" s="9"/>
    </row>
    <row r="187" spans="1:2" ht="13" x14ac:dyDescent="0.15">
      <c r="A187" s="9"/>
      <c r="B187" s="9"/>
    </row>
    <row r="188" spans="1:2" ht="13" x14ac:dyDescent="0.15">
      <c r="A188" s="9"/>
      <c r="B188" s="9"/>
    </row>
    <row r="189" spans="1:2" ht="13" x14ac:dyDescent="0.15">
      <c r="A189" s="9"/>
      <c r="B189" s="9"/>
    </row>
    <row r="190" spans="1:2" ht="13" x14ac:dyDescent="0.15">
      <c r="A190" s="9"/>
      <c r="B190" s="9"/>
    </row>
    <row r="191" spans="1:2" ht="13" x14ac:dyDescent="0.15">
      <c r="A191" s="9"/>
      <c r="B191" s="9"/>
    </row>
    <row r="192" spans="1:2" ht="13" x14ac:dyDescent="0.15">
      <c r="A192" s="9"/>
      <c r="B192" s="9"/>
    </row>
    <row r="193" spans="1:2" ht="13" x14ac:dyDescent="0.15">
      <c r="A193" s="9"/>
      <c r="B193" s="9"/>
    </row>
    <row r="194" spans="1:2" ht="13" x14ac:dyDescent="0.15">
      <c r="A194" s="9"/>
      <c r="B194" s="9"/>
    </row>
    <row r="195" spans="1:2" ht="13" x14ac:dyDescent="0.15">
      <c r="A195" s="9"/>
      <c r="B195" s="9"/>
    </row>
    <row r="196" spans="1:2" ht="13" x14ac:dyDescent="0.15">
      <c r="A196" s="9"/>
      <c r="B196" s="9"/>
    </row>
    <row r="197" spans="1:2" ht="13" x14ac:dyDescent="0.15">
      <c r="A197" s="9"/>
      <c r="B197" s="9"/>
    </row>
    <row r="198" spans="1:2" ht="13" x14ac:dyDescent="0.15">
      <c r="A198" s="9"/>
      <c r="B198" s="9"/>
    </row>
    <row r="199" spans="1:2" ht="13" x14ac:dyDescent="0.15">
      <c r="A199" s="9"/>
      <c r="B199" s="9"/>
    </row>
    <row r="200" spans="1:2" ht="13" x14ac:dyDescent="0.15">
      <c r="A200" s="9"/>
      <c r="B200" s="9"/>
    </row>
    <row r="201" spans="1:2" ht="13" x14ac:dyDescent="0.15">
      <c r="A201" s="9"/>
      <c r="B201" s="9"/>
    </row>
    <row r="202" spans="1:2" ht="13" x14ac:dyDescent="0.15">
      <c r="A202" s="9"/>
      <c r="B202" s="9"/>
    </row>
    <row r="203" spans="1:2" ht="13" x14ac:dyDescent="0.15">
      <c r="A203" s="9"/>
      <c r="B203" s="9"/>
    </row>
    <row r="204" spans="1:2" ht="13" x14ac:dyDescent="0.15">
      <c r="A204" s="9"/>
      <c r="B204" s="9"/>
    </row>
    <row r="205" spans="1:2" ht="13" x14ac:dyDescent="0.15">
      <c r="A205" s="9"/>
      <c r="B205" s="9"/>
    </row>
    <row r="206" spans="1:2" ht="13" x14ac:dyDescent="0.15">
      <c r="A206" s="9"/>
      <c r="B206" s="9"/>
    </row>
    <row r="207" spans="1:2" ht="13" x14ac:dyDescent="0.15">
      <c r="A207" s="9"/>
      <c r="B207" s="9"/>
    </row>
    <row r="208" spans="1:2" ht="13" x14ac:dyDescent="0.15">
      <c r="A208" s="9"/>
      <c r="B208" s="9"/>
    </row>
    <row r="209" spans="1:2" ht="13" x14ac:dyDescent="0.15">
      <c r="A209" s="9"/>
      <c r="B209" s="9"/>
    </row>
    <row r="210" spans="1:2" ht="13" x14ac:dyDescent="0.15">
      <c r="A210" s="9"/>
      <c r="B210" s="9"/>
    </row>
    <row r="211" spans="1:2" ht="13" x14ac:dyDescent="0.15">
      <c r="A211" s="9"/>
      <c r="B211" s="9"/>
    </row>
    <row r="212" spans="1:2" ht="13" x14ac:dyDescent="0.15">
      <c r="A212" s="9"/>
      <c r="B212" s="9"/>
    </row>
    <row r="213" spans="1:2" ht="13" x14ac:dyDescent="0.15">
      <c r="A213" s="9"/>
      <c r="B213" s="9"/>
    </row>
    <row r="214" spans="1:2" ht="13" x14ac:dyDescent="0.15">
      <c r="A214" s="9"/>
      <c r="B214" s="9"/>
    </row>
    <row r="215" spans="1:2" ht="13" x14ac:dyDescent="0.15">
      <c r="A215" s="9"/>
      <c r="B215" s="9"/>
    </row>
    <row r="216" spans="1:2" ht="13" x14ac:dyDescent="0.15">
      <c r="A216" s="9"/>
      <c r="B216" s="9"/>
    </row>
    <row r="217" spans="1:2" ht="13" x14ac:dyDescent="0.15">
      <c r="A217" s="9"/>
      <c r="B217" s="9"/>
    </row>
    <row r="218" spans="1:2" ht="13" x14ac:dyDescent="0.15">
      <c r="A218" s="9"/>
      <c r="B218" s="9"/>
    </row>
    <row r="219" spans="1:2" ht="13" x14ac:dyDescent="0.15">
      <c r="A219" s="9"/>
      <c r="B219" s="9"/>
    </row>
    <row r="220" spans="1:2" ht="13" x14ac:dyDescent="0.15">
      <c r="A220" s="9"/>
      <c r="B220" s="9"/>
    </row>
    <row r="221" spans="1:2" ht="13" x14ac:dyDescent="0.15">
      <c r="A221" s="9"/>
      <c r="B221" s="9"/>
    </row>
    <row r="222" spans="1:2" ht="13" x14ac:dyDescent="0.15">
      <c r="A222" s="9"/>
      <c r="B222" s="9"/>
    </row>
    <row r="223" spans="1:2" ht="13" x14ac:dyDescent="0.15">
      <c r="A223" s="9"/>
      <c r="B223" s="9"/>
    </row>
    <row r="224" spans="1:2" ht="13" x14ac:dyDescent="0.15">
      <c r="A224" s="9"/>
      <c r="B224" s="9"/>
    </row>
    <row r="225" spans="1:2" ht="13" x14ac:dyDescent="0.15">
      <c r="A225" s="9"/>
      <c r="B225" s="9"/>
    </row>
    <row r="226" spans="1:2" ht="13" x14ac:dyDescent="0.15">
      <c r="A226" s="9"/>
      <c r="B226" s="9"/>
    </row>
    <row r="227" spans="1:2" ht="13" x14ac:dyDescent="0.15">
      <c r="A227" s="9"/>
      <c r="B227" s="9"/>
    </row>
    <row r="228" spans="1:2" ht="13" x14ac:dyDescent="0.15">
      <c r="A228" s="9"/>
      <c r="B228" s="9"/>
    </row>
    <row r="229" spans="1:2" ht="13" x14ac:dyDescent="0.15">
      <c r="A229" s="9"/>
      <c r="B229" s="9"/>
    </row>
    <row r="230" spans="1:2" ht="13" x14ac:dyDescent="0.15">
      <c r="A230" s="9"/>
      <c r="B230" s="9"/>
    </row>
    <row r="231" spans="1:2" ht="13" x14ac:dyDescent="0.15">
      <c r="A231" s="9"/>
      <c r="B231" s="9"/>
    </row>
    <row r="232" spans="1:2" ht="13" x14ac:dyDescent="0.15">
      <c r="A232" s="9"/>
      <c r="B232" s="9"/>
    </row>
    <row r="233" spans="1:2" ht="13" x14ac:dyDescent="0.15">
      <c r="A233" s="9"/>
      <c r="B233" s="9"/>
    </row>
    <row r="234" spans="1:2" ht="13" x14ac:dyDescent="0.15">
      <c r="A234" s="9"/>
      <c r="B234" s="9"/>
    </row>
    <row r="235" spans="1:2" ht="13" x14ac:dyDescent="0.15">
      <c r="A235" s="9"/>
      <c r="B235" s="9"/>
    </row>
    <row r="236" spans="1:2" ht="13" x14ac:dyDescent="0.15">
      <c r="A236" s="9"/>
      <c r="B236" s="9"/>
    </row>
    <row r="237" spans="1:2" ht="13" x14ac:dyDescent="0.15">
      <c r="A237" s="9"/>
      <c r="B237" s="9"/>
    </row>
    <row r="238" spans="1:2" ht="13" x14ac:dyDescent="0.15">
      <c r="A238" s="9"/>
      <c r="B238" s="9"/>
    </row>
    <row r="239" spans="1:2" ht="13" x14ac:dyDescent="0.15">
      <c r="A239" s="9"/>
      <c r="B239" s="9"/>
    </row>
    <row r="240" spans="1:2" ht="13" x14ac:dyDescent="0.15">
      <c r="A240" s="9"/>
      <c r="B240" s="9"/>
    </row>
    <row r="241" spans="1:2" ht="13" x14ac:dyDescent="0.15">
      <c r="A241" s="9"/>
      <c r="B241" s="9"/>
    </row>
    <row r="242" spans="1:2" ht="13" x14ac:dyDescent="0.15">
      <c r="A242" s="9"/>
      <c r="B242" s="9"/>
    </row>
    <row r="243" spans="1:2" ht="13" x14ac:dyDescent="0.15">
      <c r="A243" s="9"/>
      <c r="B243" s="9"/>
    </row>
    <row r="244" spans="1:2" ht="13" x14ac:dyDescent="0.15">
      <c r="A244" s="9"/>
      <c r="B244" s="9"/>
    </row>
    <row r="245" spans="1:2" ht="13" x14ac:dyDescent="0.15">
      <c r="A245" s="9"/>
      <c r="B245" s="9"/>
    </row>
    <row r="246" spans="1:2" ht="13" x14ac:dyDescent="0.15">
      <c r="A246" s="9"/>
      <c r="B246" s="9"/>
    </row>
    <row r="247" spans="1:2" ht="13" x14ac:dyDescent="0.15">
      <c r="A247" s="9"/>
      <c r="B247" s="9"/>
    </row>
    <row r="248" spans="1:2" ht="13" x14ac:dyDescent="0.15">
      <c r="A248" s="9"/>
      <c r="B248" s="9"/>
    </row>
    <row r="249" spans="1:2" ht="13" x14ac:dyDescent="0.15">
      <c r="A249" s="9"/>
      <c r="B249" s="9"/>
    </row>
    <row r="250" spans="1:2" ht="13" x14ac:dyDescent="0.15">
      <c r="A250" s="9"/>
      <c r="B250" s="9"/>
    </row>
    <row r="251" spans="1:2" ht="13" x14ac:dyDescent="0.15">
      <c r="A251" s="9"/>
      <c r="B251" s="9"/>
    </row>
    <row r="252" spans="1:2" ht="13" x14ac:dyDescent="0.15">
      <c r="A252" s="9"/>
      <c r="B252" s="9"/>
    </row>
    <row r="253" spans="1:2" ht="13" x14ac:dyDescent="0.15">
      <c r="A253" s="9"/>
      <c r="B253" s="9"/>
    </row>
    <row r="254" spans="1:2" ht="13" x14ac:dyDescent="0.15">
      <c r="A254" s="9"/>
      <c r="B254" s="9"/>
    </row>
    <row r="255" spans="1:2" ht="13" x14ac:dyDescent="0.15">
      <c r="A255" s="9"/>
      <c r="B255" s="9"/>
    </row>
    <row r="256" spans="1:2" ht="13" x14ac:dyDescent="0.15">
      <c r="A256" s="9"/>
      <c r="B256" s="9"/>
    </row>
    <row r="257" spans="1:2" ht="13" x14ac:dyDescent="0.15">
      <c r="A257" s="9"/>
      <c r="B257" s="9"/>
    </row>
    <row r="258" spans="1:2" ht="13" x14ac:dyDescent="0.15">
      <c r="A258" s="9"/>
      <c r="B258" s="9"/>
    </row>
    <row r="259" spans="1:2" ht="13" x14ac:dyDescent="0.15">
      <c r="A259" s="9"/>
      <c r="B259" s="9"/>
    </row>
    <row r="260" spans="1:2" ht="13" x14ac:dyDescent="0.15">
      <c r="A260" s="9"/>
      <c r="B260" s="9"/>
    </row>
    <row r="261" spans="1:2" ht="13" x14ac:dyDescent="0.15">
      <c r="A261" s="9"/>
      <c r="B261" s="9"/>
    </row>
    <row r="262" spans="1:2" ht="13" x14ac:dyDescent="0.15">
      <c r="A262" s="9"/>
      <c r="B262" s="9"/>
    </row>
    <row r="263" spans="1:2" ht="13" x14ac:dyDescent="0.15">
      <c r="A263" s="9"/>
      <c r="B263" s="9"/>
    </row>
    <row r="264" spans="1:2" ht="13" x14ac:dyDescent="0.15">
      <c r="A264" s="9"/>
      <c r="B264" s="9"/>
    </row>
    <row r="265" spans="1:2" ht="13" x14ac:dyDescent="0.15">
      <c r="A265" s="9"/>
      <c r="B265" s="9"/>
    </row>
    <row r="266" spans="1:2" ht="13" x14ac:dyDescent="0.15">
      <c r="A266" s="9"/>
      <c r="B266" s="9"/>
    </row>
    <row r="267" spans="1:2" ht="13" x14ac:dyDescent="0.15">
      <c r="A267" s="9"/>
      <c r="B267" s="9"/>
    </row>
    <row r="268" spans="1:2" ht="13" x14ac:dyDescent="0.15">
      <c r="A268" s="9"/>
      <c r="B268" s="9"/>
    </row>
    <row r="269" spans="1:2" ht="13" x14ac:dyDescent="0.15">
      <c r="A269" s="9"/>
      <c r="B269" s="9"/>
    </row>
    <row r="270" spans="1:2" ht="13" x14ac:dyDescent="0.15">
      <c r="A270" s="9"/>
      <c r="B270" s="9"/>
    </row>
    <row r="271" spans="1:2" ht="13" x14ac:dyDescent="0.15">
      <c r="A271" s="9"/>
      <c r="B271" s="9"/>
    </row>
    <row r="272" spans="1:2" ht="13" x14ac:dyDescent="0.15">
      <c r="A272" s="9"/>
      <c r="B272" s="9"/>
    </row>
    <row r="273" spans="1:2" ht="13" x14ac:dyDescent="0.15">
      <c r="A273" s="9"/>
      <c r="B273" s="9"/>
    </row>
    <row r="274" spans="1:2" ht="13" x14ac:dyDescent="0.15">
      <c r="A274" s="9"/>
      <c r="B274" s="9"/>
    </row>
    <row r="275" spans="1:2" ht="13" x14ac:dyDescent="0.15">
      <c r="A275" s="9"/>
      <c r="B275" s="9"/>
    </row>
    <row r="276" spans="1:2" ht="13" x14ac:dyDescent="0.15">
      <c r="A276" s="9"/>
      <c r="B276" s="9"/>
    </row>
    <row r="277" spans="1:2" ht="13" x14ac:dyDescent="0.15">
      <c r="A277" s="9"/>
      <c r="B277" s="9"/>
    </row>
    <row r="278" spans="1:2" ht="13" x14ac:dyDescent="0.15">
      <c r="A278" s="9"/>
      <c r="B278" s="9"/>
    </row>
    <row r="279" spans="1:2" ht="13" x14ac:dyDescent="0.15">
      <c r="A279" s="9"/>
      <c r="B279" s="9"/>
    </row>
    <row r="280" spans="1:2" ht="13" x14ac:dyDescent="0.15">
      <c r="A280" s="9"/>
      <c r="B280" s="9"/>
    </row>
    <row r="281" spans="1:2" ht="13" x14ac:dyDescent="0.15">
      <c r="A281" s="9"/>
      <c r="B281" s="9"/>
    </row>
    <row r="282" spans="1:2" ht="13" x14ac:dyDescent="0.15">
      <c r="A282" s="9"/>
      <c r="B282" s="9"/>
    </row>
    <row r="283" spans="1:2" ht="13" x14ac:dyDescent="0.15">
      <c r="A283" s="9"/>
      <c r="B283" s="9"/>
    </row>
    <row r="284" spans="1:2" ht="13" x14ac:dyDescent="0.15">
      <c r="A284" s="9"/>
      <c r="B284" s="9"/>
    </row>
    <row r="285" spans="1:2" ht="13" x14ac:dyDescent="0.15">
      <c r="A285" s="9"/>
      <c r="B285" s="9"/>
    </row>
    <row r="286" spans="1:2" ht="13" x14ac:dyDescent="0.15">
      <c r="A286" s="9"/>
      <c r="B286" s="9"/>
    </row>
    <row r="287" spans="1:2" ht="13" x14ac:dyDescent="0.15">
      <c r="A287" s="9"/>
      <c r="B287" s="9"/>
    </row>
    <row r="288" spans="1:2" ht="13" x14ac:dyDescent="0.15">
      <c r="A288" s="9"/>
      <c r="B288" s="9"/>
    </row>
    <row r="289" spans="1:2" ht="13" x14ac:dyDescent="0.15">
      <c r="A289" s="9"/>
      <c r="B289" s="9"/>
    </row>
    <row r="290" spans="1:2" ht="13" x14ac:dyDescent="0.15">
      <c r="A290" s="9"/>
      <c r="B290" s="9"/>
    </row>
    <row r="291" spans="1:2" ht="13" x14ac:dyDescent="0.15">
      <c r="A291" s="9"/>
      <c r="B291" s="9"/>
    </row>
    <row r="292" spans="1:2" ht="13" x14ac:dyDescent="0.15">
      <c r="A292" s="9"/>
      <c r="B292" s="9"/>
    </row>
    <row r="293" spans="1:2" ht="13" x14ac:dyDescent="0.15">
      <c r="A293" s="9"/>
      <c r="B293" s="9"/>
    </row>
    <row r="294" spans="1:2" ht="13" x14ac:dyDescent="0.15">
      <c r="A294" s="9"/>
      <c r="B294" s="9"/>
    </row>
    <row r="295" spans="1:2" ht="13" x14ac:dyDescent="0.15">
      <c r="A295" s="9"/>
      <c r="B295" s="9"/>
    </row>
    <row r="296" spans="1:2" ht="13" x14ac:dyDescent="0.15">
      <c r="A296" s="9"/>
      <c r="B296" s="9"/>
    </row>
    <row r="297" spans="1:2" ht="13" x14ac:dyDescent="0.15">
      <c r="A297" s="9"/>
      <c r="B297" s="9"/>
    </row>
    <row r="298" spans="1:2" ht="13" x14ac:dyDescent="0.15">
      <c r="A298" s="9"/>
      <c r="B298" s="9"/>
    </row>
    <row r="299" spans="1:2" ht="13" x14ac:dyDescent="0.15">
      <c r="A299" s="9"/>
      <c r="B299" s="9"/>
    </row>
    <row r="300" spans="1:2" ht="13" x14ac:dyDescent="0.15">
      <c r="A300" s="9"/>
      <c r="B300" s="9"/>
    </row>
    <row r="301" spans="1:2" ht="13" x14ac:dyDescent="0.15">
      <c r="A301" s="9"/>
      <c r="B301" s="9"/>
    </row>
    <row r="302" spans="1:2" ht="13" x14ac:dyDescent="0.15">
      <c r="A302" s="9"/>
      <c r="B302" s="9"/>
    </row>
    <row r="303" spans="1:2" ht="13" x14ac:dyDescent="0.15">
      <c r="A303" s="9"/>
      <c r="B303" s="9"/>
    </row>
    <row r="304" spans="1:2" ht="13" x14ac:dyDescent="0.15">
      <c r="A304" s="9"/>
      <c r="B304" s="9"/>
    </row>
    <row r="305" spans="1:2" ht="13" x14ac:dyDescent="0.15">
      <c r="A305" s="9"/>
      <c r="B305" s="9"/>
    </row>
    <row r="306" spans="1:2" ht="13" x14ac:dyDescent="0.15">
      <c r="A306" s="9"/>
      <c r="B306" s="9"/>
    </row>
    <row r="307" spans="1:2" ht="13" x14ac:dyDescent="0.15">
      <c r="A307" s="9"/>
      <c r="B307" s="9"/>
    </row>
    <row r="308" spans="1:2" ht="13" x14ac:dyDescent="0.15">
      <c r="A308" s="9"/>
      <c r="B308" s="9"/>
    </row>
    <row r="309" spans="1:2" ht="13" x14ac:dyDescent="0.15">
      <c r="A309" s="9"/>
      <c r="B309" s="9"/>
    </row>
    <row r="310" spans="1:2" ht="13" x14ac:dyDescent="0.15">
      <c r="A310" s="9"/>
      <c r="B310" s="9"/>
    </row>
    <row r="311" spans="1:2" ht="13" x14ac:dyDescent="0.15">
      <c r="A311" s="9"/>
      <c r="B311" s="9"/>
    </row>
    <row r="312" spans="1:2" ht="13" x14ac:dyDescent="0.15">
      <c r="A312" s="9"/>
      <c r="B312" s="9"/>
    </row>
    <row r="313" spans="1:2" ht="13" x14ac:dyDescent="0.15">
      <c r="A313" s="9"/>
      <c r="B313" s="9"/>
    </row>
    <row r="314" spans="1:2" ht="13" x14ac:dyDescent="0.15">
      <c r="A314" s="9"/>
      <c r="B314" s="9"/>
    </row>
    <row r="315" spans="1:2" ht="13" x14ac:dyDescent="0.15">
      <c r="A315" s="9"/>
      <c r="B315" s="9"/>
    </row>
    <row r="316" spans="1:2" ht="13" x14ac:dyDescent="0.15">
      <c r="A316" s="9"/>
      <c r="B316" s="9"/>
    </row>
    <row r="317" spans="1:2" ht="13" x14ac:dyDescent="0.15">
      <c r="A317" s="9"/>
      <c r="B317" s="9"/>
    </row>
    <row r="318" spans="1:2" ht="13" x14ac:dyDescent="0.15">
      <c r="A318" s="9"/>
      <c r="B318" s="9"/>
    </row>
    <row r="319" spans="1:2" ht="13" x14ac:dyDescent="0.15">
      <c r="A319" s="9"/>
      <c r="B319" s="9"/>
    </row>
    <row r="320" spans="1:2" ht="13" x14ac:dyDescent="0.15">
      <c r="A320" s="9"/>
      <c r="B320" s="9"/>
    </row>
    <row r="321" spans="1:2" ht="13" x14ac:dyDescent="0.15">
      <c r="A321" s="9"/>
      <c r="B321" s="9"/>
    </row>
    <row r="322" spans="1:2" ht="13" x14ac:dyDescent="0.15">
      <c r="A322" s="9"/>
      <c r="B322" s="9"/>
    </row>
    <row r="323" spans="1:2" ht="13" x14ac:dyDescent="0.15">
      <c r="A323" s="9"/>
      <c r="B323" s="9"/>
    </row>
    <row r="324" spans="1:2" ht="13" x14ac:dyDescent="0.15">
      <c r="A324" s="9"/>
      <c r="B324" s="9"/>
    </row>
    <row r="325" spans="1:2" ht="13" x14ac:dyDescent="0.15">
      <c r="A325" s="9"/>
      <c r="B325" s="9"/>
    </row>
    <row r="326" spans="1:2" ht="13" x14ac:dyDescent="0.15">
      <c r="A326" s="9"/>
      <c r="B326" s="9"/>
    </row>
    <row r="327" spans="1:2" ht="13" x14ac:dyDescent="0.15">
      <c r="A327" s="9"/>
      <c r="B327" s="9"/>
    </row>
    <row r="328" spans="1:2" ht="13" x14ac:dyDescent="0.15">
      <c r="A328" s="9"/>
      <c r="B328" s="9"/>
    </row>
    <row r="329" spans="1:2" ht="13" x14ac:dyDescent="0.15">
      <c r="A329" s="9"/>
      <c r="B329" s="9"/>
    </row>
    <row r="330" spans="1:2" ht="13" x14ac:dyDescent="0.15">
      <c r="A330" s="9"/>
      <c r="B330" s="9"/>
    </row>
    <row r="331" spans="1:2" ht="13" x14ac:dyDescent="0.15">
      <c r="A331" s="9"/>
      <c r="B331" s="9"/>
    </row>
    <row r="332" spans="1:2" ht="13" x14ac:dyDescent="0.15">
      <c r="A332" s="9"/>
      <c r="B332" s="9"/>
    </row>
    <row r="333" spans="1:2" ht="13" x14ac:dyDescent="0.15">
      <c r="A333" s="9"/>
      <c r="B333" s="9"/>
    </row>
    <row r="334" spans="1:2" ht="13" x14ac:dyDescent="0.15">
      <c r="A334" s="9"/>
      <c r="B334" s="9"/>
    </row>
    <row r="335" spans="1:2" ht="13" x14ac:dyDescent="0.15">
      <c r="A335" s="9"/>
      <c r="B335" s="9"/>
    </row>
    <row r="336" spans="1:2" ht="13" x14ac:dyDescent="0.15">
      <c r="A336" s="9"/>
      <c r="B336" s="9"/>
    </row>
    <row r="337" spans="1:2" ht="13" x14ac:dyDescent="0.15">
      <c r="A337" s="9"/>
      <c r="B337" s="9"/>
    </row>
    <row r="338" spans="1:2" ht="13" x14ac:dyDescent="0.15">
      <c r="A338" s="9"/>
      <c r="B338" s="9"/>
    </row>
    <row r="339" spans="1:2" ht="13" x14ac:dyDescent="0.15">
      <c r="A339" s="9"/>
      <c r="B339" s="9"/>
    </row>
    <row r="340" spans="1:2" ht="13" x14ac:dyDescent="0.15">
      <c r="A340" s="9"/>
      <c r="B340" s="9"/>
    </row>
    <row r="341" spans="1:2" ht="13" x14ac:dyDescent="0.15">
      <c r="A341" s="9"/>
      <c r="B341" s="9"/>
    </row>
    <row r="342" spans="1:2" ht="13" x14ac:dyDescent="0.15">
      <c r="A342" s="9"/>
      <c r="B342" s="9"/>
    </row>
    <row r="343" spans="1:2" ht="13" x14ac:dyDescent="0.15">
      <c r="A343" s="9"/>
      <c r="B343" s="9"/>
    </row>
    <row r="344" spans="1:2" ht="13" x14ac:dyDescent="0.15">
      <c r="A344" s="9"/>
      <c r="B344" s="9"/>
    </row>
    <row r="345" spans="1:2" ht="13" x14ac:dyDescent="0.15">
      <c r="A345" s="9"/>
      <c r="B345" s="9"/>
    </row>
    <row r="346" spans="1:2" ht="13" x14ac:dyDescent="0.15">
      <c r="A346" s="9"/>
      <c r="B346" s="9"/>
    </row>
    <row r="347" spans="1:2" ht="13" x14ac:dyDescent="0.15">
      <c r="A347" s="9"/>
      <c r="B347" s="9"/>
    </row>
    <row r="348" spans="1:2" ht="13" x14ac:dyDescent="0.15">
      <c r="A348" s="9"/>
      <c r="B348" s="9"/>
    </row>
    <row r="349" spans="1:2" ht="13" x14ac:dyDescent="0.15">
      <c r="A349" s="9"/>
      <c r="B349" s="9"/>
    </row>
    <row r="350" spans="1:2" ht="13" x14ac:dyDescent="0.15">
      <c r="A350" s="9"/>
      <c r="B350" s="9"/>
    </row>
    <row r="351" spans="1:2" ht="13" x14ac:dyDescent="0.15">
      <c r="A351" s="9"/>
      <c r="B351" s="9"/>
    </row>
    <row r="352" spans="1:2" ht="13" x14ac:dyDescent="0.15">
      <c r="A352" s="9"/>
      <c r="B352" s="9"/>
    </row>
    <row r="353" spans="1:2" ht="13" x14ac:dyDescent="0.15">
      <c r="A353" s="9"/>
      <c r="B353" s="9"/>
    </row>
    <row r="354" spans="1:2" ht="13" x14ac:dyDescent="0.15">
      <c r="A354" s="9"/>
      <c r="B354" s="9"/>
    </row>
    <row r="355" spans="1:2" ht="13" x14ac:dyDescent="0.15">
      <c r="A355" s="9"/>
      <c r="B355" s="9"/>
    </row>
    <row r="356" spans="1:2" ht="13" x14ac:dyDescent="0.15">
      <c r="A356" s="9"/>
      <c r="B356" s="9"/>
    </row>
    <row r="357" spans="1:2" ht="13" x14ac:dyDescent="0.15">
      <c r="A357" s="9"/>
      <c r="B357" s="9"/>
    </row>
    <row r="358" spans="1:2" ht="13" x14ac:dyDescent="0.15">
      <c r="A358" s="9"/>
      <c r="B358" s="9"/>
    </row>
    <row r="359" spans="1:2" ht="13" x14ac:dyDescent="0.15">
      <c r="A359" s="9"/>
      <c r="B359" s="9"/>
    </row>
    <row r="360" spans="1:2" ht="13" x14ac:dyDescent="0.15">
      <c r="A360" s="9"/>
      <c r="B360" s="9"/>
    </row>
    <row r="361" spans="1:2" ht="13" x14ac:dyDescent="0.15">
      <c r="A361" s="9"/>
      <c r="B361" s="9"/>
    </row>
    <row r="362" spans="1:2" ht="13" x14ac:dyDescent="0.15">
      <c r="A362" s="9"/>
      <c r="B362" s="9"/>
    </row>
    <row r="363" spans="1:2" ht="13" x14ac:dyDescent="0.15">
      <c r="A363" s="9"/>
      <c r="B363" s="9"/>
    </row>
    <row r="364" spans="1:2" ht="13" x14ac:dyDescent="0.15">
      <c r="A364" s="9"/>
      <c r="B364" s="9"/>
    </row>
    <row r="365" spans="1:2" ht="13" x14ac:dyDescent="0.15">
      <c r="A365" s="9"/>
      <c r="B365" s="9"/>
    </row>
    <row r="366" spans="1:2" ht="13" x14ac:dyDescent="0.15">
      <c r="A366" s="9"/>
      <c r="B366" s="9"/>
    </row>
    <row r="367" spans="1:2" ht="13" x14ac:dyDescent="0.15">
      <c r="A367" s="9"/>
      <c r="B367" s="9"/>
    </row>
    <row r="368" spans="1:2" ht="13" x14ac:dyDescent="0.15">
      <c r="A368" s="9"/>
      <c r="B368" s="9"/>
    </row>
    <row r="369" spans="1:2" ht="13" x14ac:dyDescent="0.15">
      <c r="A369" s="9"/>
      <c r="B369" s="9"/>
    </row>
    <row r="370" spans="1:2" ht="13" x14ac:dyDescent="0.15">
      <c r="A370" s="9"/>
      <c r="B370" s="9"/>
    </row>
    <row r="371" spans="1:2" ht="13" x14ac:dyDescent="0.15">
      <c r="A371" s="9"/>
      <c r="B371" s="9"/>
    </row>
    <row r="372" spans="1:2" ht="13" x14ac:dyDescent="0.15">
      <c r="A372" s="9"/>
      <c r="B372" s="9"/>
    </row>
    <row r="373" spans="1:2" ht="13" x14ac:dyDescent="0.15">
      <c r="A373" s="9"/>
      <c r="B373" s="9"/>
    </row>
    <row r="374" spans="1:2" ht="13" x14ac:dyDescent="0.15">
      <c r="A374" s="9"/>
      <c r="B374" s="9"/>
    </row>
    <row r="375" spans="1:2" ht="13" x14ac:dyDescent="0.15">
      <c r="A375" s="9"/>
      <c r="B375" s="9"/>
    </row>
    <row r="376" spans="1:2" ht="13" x14ac:dyDescent="0.15">
      <c r="A376" s="9"/>
      <c r="B376" s="9"/>
    </row>
    <row r="377" spans="1:2" ht="13" x14ac:dyDescent="0.15">
      <c r="A377" s="9"/>
      <c r="B377" s="9"/>
    </row>
    <row r="378" spans="1:2" ht="13" x14ac:dyDescent="0.15">
      <c r="A378" s="9"/>
      <c r="B378" s="9"/>
    </row>
    <row r="379" spans="1:2" ht="13" x14ac:dyDescent="0.15">
      <c r="A379" s="9"/>
      <c r="B379" s="9"/>
    </row>
    <row r="380" spans="1:2" ht="13" x14ac:dyDescent="0.15">
      <c r="A380" s="9"/>
      <c r="B380" s="9"/>
    </row>
    <row r="381" spans="1:2" ht="13" x14ac:dyDescent="0.15">
      <c r="A381" s="9"/>
      <c r="B381" s="9"/>
    </row>
    <row r="382" spans="1:2" ht="13" x14ac:dyDescent="0.15">
      <c r="A382" s="9"/>
      <c r="B382" s="9"/>
    </row>
    <row r="383" spans="1:2" ht="13" x14ac:dyDescent="0.15">
      <c r="A383" s="9"/>
      <c r="B383" s="9"/>
    </row>
    <row r="384" spans="1:2" ht="13" x14ac:dyDescent="0.15">
      <c r="A384" s="9"/>
      <c r="B384" s="9"/>
    </row>
    <row r="385" spans="1:2" ht="13" x14ac:dyDescent="0.15">
      <c r="A385" s="9"/>
      <c r="B385" s="9"/>
    </row>
    <row r="386" spans="1:2" ht="13" x14ac:dyDescent="0.15">
      <c r="A386" s="9"/>
      <c r="B386" s="9"/>
    </row>
    <row r="387" spans="1:2" ht="13" x14ac:dyDescent="0.15">
      <c r="A387" s="9"/>
      <c r="B387" s="9"/>
    </row>
    <row r="388" spans="1:2" ht="13" x14ac:dyDescent="0.15">
      <c r="A388" s="9"/>
      <c r="B388" s="9"/>
    </row>
    <row r="389" spans="1:2" ht="13" x14ac:dyDescent="0.15">
      <c r="A389" s="9"/>
      <c r="B389" s="9"/>
    </row>
    <row r="390" spans="1:2" ht="13" x14ac:dyDescent="0.15">
      <c r="A390" s="9"/>
      <c r="B390" s="9"/>
    </row>
    <row r="391" spans="1:2" ht="13" x14ac:dyDescent="0.15">
      <c r="A391" s="9"/>
      <c r="B391" s="9"/>
    </row>
    <row r="392" spans="1:2" ht="13" x14ac:dyDescent="0.15">
      <c r="A392" s="9"/>
      <c r="B392" s="9"/>
    </row>
    <row r="393" spans="1:2" ht="13" x14ac:dyDescent="0.15">
      <c r="A393" s="9"/>
      <c r="B393" s="9"/>
    </row>
    <row r="394" spans="1:2" ht="13" x14ac:dyDescent="0.15">
      <c r="A394" s="9"/>
      <c r="B394" s="9"/>
    </row>
    <row r="395" spans="1:2" ht="13" x14ac:dyDescent="0.15">
      <c r="A395" s="9"/>
      <c r="B395" s="9"/>
    </row>
    <row r="396" spans="1:2" ht="13" x14ac:dyDescent="0.15">
      <c r="A396" s="9"/>
      <c r="B396" s="9"/>
    </row>
    <row r="397" spans="1:2" ht="13" x14ac:dyDescent="0.15">
      <c r="A397" s="9"/>
      <c r="B397" s="9"/>
    </row>
    <row r="398" spans="1:2" ht="13" x14ac:dyDescent="0.15">
      <c r="A398" s="9"/>
      <c r="B398" s="9"/>
    </row>
    <row r="399" spans="1:2" ht="13" x14ac:dyDescent="0.15">
      <c r="A399" s="9"/>
      <c r="B399" s="9"/>
    </row>
    <row r="400" spans="1:2" ht="13" x14ac:dyDescent="0.15">
      <c r="A400" s="9"/>
      <c r="B400" s="9"/>
    </row>
    <row r="401" spans="1:2" ht="13" x14ac:dyDescent="0.15">
      <c r="A401" s="9"/>
      <c r="B401" s="9"/>
    </row>
    <row r="402" spans="1:2" ht="13" x14ac:dyDescent="0.15">
      <c r="A402" s="9"/>
      <c r="B402" s="9"/>
    </row>
    <row r="403" spans="1:2" ht="13" x14ac:dyDescent="0.15">
      <c r="A403" s="9"/>
      <c r="B403" s="9"/>
    </row>
    <row r="404" spans="1:2" ht="13" x14ac:dyDescent="0.15">
      <c r="A404" s="9"/>
      <c r="B404" s="9"/>
    </row>
    <row r="405" spans="1:2" ht="13" x14ac:dyDescent="0.15">
      <c r="A405" s="9"/>
      <c r="B405" s="9"/>
    </row>
    <row r="406" spans="1:2" ht="13" x14ac:dyDescent="0.15">
      <c r="A406" s="9"/>
      <c r="B406" s="9"/>
    </row>
    <row r="407" spans="1:2" ht="13" x14ac:dyDescent="0.15">
      <c r="A407" s="9"/>
      <c r="B407" s="9"/>
    </row>
    <row r="408" spans="1:2" ht="13" x14ac:dyDescent="0.15">
      <c r="A408" s="9"/>
      <c r="B408" s="9"/>
    </row>
    <row r="409" spans="1:2" ht="13" x14ac:dyDescent="0.15">
      <c r="A409" s="9"/>
      <c r="B409" s="9"/>
    </row>
    <row r="410" spans="1:2" ht="13" x14ac:dyDescent="0.15">
      <c r="A410" s="9"/>
      <c r="B410" s="9"/>
    </row>
    <row r="411" spans="1:2" ht="13" x14ac:dyDescent="0.15">
      <c r="A411" s="9"/>
      <c r="B411" s="9"/>
    </row>
    <row r="412" spans="1:2" ht="13" x14ac:dyDescent="0.15">
      <c r="A412" s="9"/>
      <c r="B412" s="9"/>
    </row>
    <row r="413" spans="1:2" ht="13" x14ac:dyDescent="0.15">
      <c r="A413" s="9"/>
      <c r="B413" s="9"/>
    </row>
    <row r="414" spans="1:2" ht="13" x14ac:dyDescent="0.15">
      <c r="A414" s="9"/>
      <c r="B414" s="9"/>
    </row>
    <row r="415" spans="1:2" ht="13" x14ac:dyDescent="0.15">
      <c r="A415" s="9"/>
      <c r="B415" s="9"/>
    </row>
    <row r="416" spans="1:2" ht="13" x14ac:dyDescent="0.15">
      <c r="A416" s="9"/>
      <c r="B416" s="9"/>
    </row>
    <row r="417" spans="1:2" ht="13" x14ac:dyDescent="0.15">
      <c r="A417" s="9"/>
      <c r="B417" s="9"/>
    </row>
    <row r="418" spans="1:2" ht="13" x14ac:dyDescent="0.15">
      <c r="A418" s="9"/>
      <c r="B418" s="9"/>
    </row>
    <row r="419" spans="1:2" ht="13" x14ac:dyDescent="0.15">
      <c r="A419" s="9"/>
      <c r="B419" s="9"/>
    </row>
    <row r="420" spans="1:2" ht="13" x14ac:dyDescent="0.15">
      <c r="A420" s="9"/>
      <c r="B420" s="9"/>
    </row>
    <row r="421" spans="1:2" ht="13" x14ac:dyDescent="0.15">
      <c r="A421" s="9"/>
      <c r="B421" s="9"/>
    </row>
    <row r="422" spans="1:2" ht="13" x14ac:dyDescent="0.15">
      <c r="A422" s="9"/>
      <c r="B422" s="9"/>
    </row>
    <row r="423" spans="1:2" ht="13" x14ac:dyDescent="0.15">
      <c r="A423" s="9"/>
      <c r="B423" s="9"/>
    </row>
    <row r="424" spans="1:2" ht="13" x14ac:dyDescent="0.15">
      <c r="A424" s="9"/>
      <c r="B424" s="9"/>
    </row>
    <row r="425" spans="1:2" ht="13" x14ac:dyDescent="0.15">
      <c r="A425" s="9"/>
      <c r="B425" s="9"/>
    </row>
    <row r="426" spans="1:2" ht="13" x14ac:dyDescent="0.15">
      <c r="A426" s="9"/>
      <c r="B426" s="9"/>
    </row>
    <row r="427" spans="1:2" ht="13" x14ac:dyDescent="0.15">
      <c r="A427" s="9"/>
      <c r="B427" s="9"/>
    </row>
    <row r="428" spans="1:2" ht="13" x14ac:dyDescent="0.15">
      <c r="A428" s="9"/>
      <c r="B428" s="9"/>
    </row>
    <row r="429" spans="1:2" ht="13" x14ac:dyDescent="0.15">
      <c r="A429" s="9"/>
      <c r="B429" s="9"/>
    </row>
    <row r="430" spans="1:2" ht="13" x14ac:dyDescent="0.15">
      <c r="A430" s="9"/>
      <c r="B430" s="9"/>
    </row>
    <row r="431" spans="1:2" ht="13" x14ac:dyDescent="0.15">
      <c r="A431" s="9"/>
      <c r="B431" s="9"/>
    </row>
    <row r="432" spans="1:2" ht="13" x14ac:dyDescent="0.15">
      <c r="A432" s="9"/>
      <c r="B432" s="9"/>
    </row>
    <row r="433" spans="1:2" ht="13" x14ac:dyDescent="0.15">
      <c r="A433" s="9"/>
      <c r="B433" s="9"/>
    </row>
    <row r="434" spans="1:2" ht="13" x14ac:dyDescent="0.15">
      <c r="A434" s="9"/>
      <c r="B434" s="9"/>
    </row>
    <row r="435" spans="1:2" ht="13" x14ac:dyDescent="0.15">
      <c r="A435" s="9"/>
      <c r="B435" s="9"/>
    </row>
    <row r="436" spans="1:2" ht="13" x14ac:dyDescent="0.15">
      <c r="A436" s="9"/>
      <c r="B436" s="9"/>
    </row>
    <row r="437" spans="1:2" ht="13" x14ac:dyDescent="0.15">
      <c r="A437" s="9"/>
      <c r="B437" s="9"/>
    </row>
    <row r="438" spans="1:2" ht="13" x14ac:dyDescent="0.15">
      <c r="A438" s="9"/>
      <c r="B438" s="9"/>
    </row>
    <row r="439" spans="1:2" ht="13" x14ac:dyDescent="0.15">
      <c r="A439" s="9"/>
      <c r="B439" s="9"/>
    </row>
    <row r="440" spans="1:2" ht="13" x14ac:dyDescent="0.15">
      <c r="A440" s="9"/>
      <c r="B440" s="9"/>
    </row>
    <row r="441" spans="1:2" ht="13" x14ac:dyDescent="0.15">
      <c r="A441" s="9"/>
      <c r="B441" s="9"/>
    </row>
    <row r="442" spans="1:2" ht="13" x14ac:dyDescent="0.15">
      <c r="A442" s="9"/>
      <c r="B442" s="9"/>
    </row>
    <row r="443" spans="1:2" ht="13" x14ac:dyDescent="0.15">
      <c r="A443" s="9"/>
      <c r="B443" s="9"/>
    </row>
    <row r="444" spans="1:2" ht="13" x14ac:dyDescent="0.15">
      <c r="A444" s="9"/>
      <c r="B444" s="9"/>
    </row>
    <row r="445" spans="1:2" ht="13" x14ac:dyDescent="0.15">
      <c r="A445" s="9"/>
      <c r="B445" s="9"/>
    </row>
    <row r="446" spans="1:2" ht="13" x14ac:dyDescent="0.15">
      <c r="A446" s="9"/>
      <c r="B446" s="9"/>
    </row>
    <row r="447" spans="1:2" ht="13" x14ac:dyDescent="0.15">
      <c r="A447" s="9"/>
      <c r="B447" s="9"/>
    </row>
    <row r="448" spans="1:2" ht="13" x14ac:dyDescent="0.15">
      <c r="A448" s="9"/>
      <c r="B448" s="9"/>
    </row>
    <row r="449" spans="1:2" ht="13" x14ac:dyDescent="0.15">
      <c r="A449" s="9"/>
      <c r="B449" s="9"/>
    </row>
    <row r="450" spans="1:2" ht="13" x14ac:dyDescent="0.15">
      <c r="A450" s="9"/>
      <c r="B450" s="9"/>
    </row>
    <row r="451" spans="1:2" ht="13" x14ac:dyDescent="0.15">
      <c r="A451" s="9"/>
      <c r="B451" s="9"/>
    </row>
    <row r="452" spans="1:2" ht="13" x14ac:dyDescent="0.15">
      <c r="A452" s="9"/>
      <c r="B452" s="9"/>
    </row>
    <row r="453" spans="1:2" ht="13" x14ac:dyDescent="0.15">
      <c r="A453" s="9"/>
      <c r="B453" s="9"/>
    </row>
    <row r="454" spans="1:2" ht="13" x14ac:dyDescent="0.15">
      <c r="A454" s="9"/>
      <c r="B454" s="9"/>
    </row>
    <row r="455" spans="1:2" ht="13" x14ac:dyDescent="0.15">
      <c r="A455" s="9"/>
      <c r="B455" s="9"/>
    </row>
    <row r="456" spans="1:2" ht="13" x14ac:dyDescent="0.15">
      <c r="A456" s="9"/>
      <c r="B456" s="9"/>
    </row>
    <row r="457" spans="1:2" ht="13" x14ac:dyDescent="0.15">
      <c r="A457" s="9"/>
      <c r="B457" s="9"/>
    </row>
    <row r="458" spans="1:2" ht="13" x14ac:dyDescent="0.15">
      <c r="A458" s="9"/>
      <c r="B458" s="9"/>
    </row>
    <row r="459" spans="1:2" ht="13" x14ac:dyDescent="0.15">
      <c r="A459" s="9"/>
      <c r="B459" s="9"/>
    </row>
    <row r="460" spans="1:2" ht="13" x14ac:dyDescent="0.15">
      <c r="A460" s="9"/>
      <c r="B460" s="9"/>
    </row>
    <row r="461" spans="1:2" ht="13" x14ac:dyDescent="0.15">
      <c r="A461" s="9"/>
      <c r="B461" s="9"/>
    </row>
    <row r="462" spans="1:2" ht="13" x14ac:dyDescent="0.15">
      <c r="A462" s="9"/>
      <c r="B462" s="9"/>
    </row>
    <row r="463" spans="1:2" ht="13" x14ac:dyDescent="0.15">
      <c r="A463" s="9"/>
      <c r="B463" s="9"/>
    </row>
    <row r="464" spans="1:2" ht="13" x14ac:dyDescent="0.15">
      <c r="A464" s="9"/>
      <c r="B464" s="9"/>
    </row>
    <row r="465" spans="1:2" ht="13" x14ac:dyDescent="0.15">
      <c r="A465" s="9"/>
      <c r="B465" s="9"/>
    </row>
    <row r="466" spans="1:2" ht="13" x14ac:dyDescent="0.15">
      <c r="A466" s="9"/>
      <c r="B466" s="9"/>
    </row>
    <row r="467" spans="1:2" ht="13" x14ac:dyDescent="0.15">
      <c r="A467" s="9"/>
      <c r="B467" s="9"/>
    </row>
    <row r="468" spans="1:2" ht="13" x14ac:dyDescent="0.15">
      <c r="A468" s="9"/>
      <c r="B468" s="9"/>
    </row>
    <row r="469" spans="1:2" ht="13" x14ac:dyDescent="0.15">
      <c r="A469" s="9"/>
      <c r="B469" s="9"/>
    </row>
    <row r="470" spans="1:2" ht="13" x14ac:dyDescent="0.15">
      <c r="A470" s="9"/>
      <c r="B470" s="9"/>
    </row>
    <row r="471" spans="1:2" ht="13" x14ac:dyDescent="0.15">
      <c r="A471" s="9"/>
      <c r="B471" s="9"/>
    </row>
    <row r="472" spans="1:2" ht="13" x14ac:dyDescent="0.15">
      <c r="A472" s="9"/>
      <c r="B472" s="9"/>
    </row>
    <row r="473" spans="1:2" ht="13" x14ac:dyDescent="0.15">
      <c r="A473" s="9"/>
      <c r="B473" s="9"/>
    </row>
    <row r="474" spans="1:2" ht="13" x14ac:dyDescent="0.15">
      <c r="A474" s="9"/>
      <c r="B474" s="9"/>
    </row>
    <row r="475" spans="1:2" ht="13" x14ac:dyDescent="0.15">
      <c r="A475" s="9"/>
      <c r="B475" s="9"/>
    </row>
    <row r="476" spans="1:2" ht="13" x14ac:dyDescent="0.15">
      <c r="A476" s="9"/>
      <c r="B476" s="9"/>
    </row>
    <row r="477" spans="1:2" ht="13" x14ac:dyDescent="0.15">
      <c r="A477" s="9"/>
      <c r="B477" s="9"/>
    </row>
    <row r="478" spans="1:2" ht="13" x14ac:dyDescent="0.15">
      <c r="A478" s="9"/>
      <c r="B478" s="9"/>
    </row>
    <row r="479" spans="1:2" ht="13" x14ac:dyDescent="0.15">
      <c r="A479" s="9"/>
      <c r="B479" s="9"/>
    </row>
    <row r="480" spans="1:2" ht="13" x14ac:dyDescent="0.15">
      <c r="A480" s="9"/>
      <c r="B480" s="9"/>
    </row>
    <row r="481" spans="1:2" ht="13" x14ac:dyDescent="0.15">
      <c r="A481" s="9"/>
      <c r="B481" s="9"/>
    </row>
    <row r="482" spans="1:2" ht="13" x14ac:dyDescent="0.15">
      <c r="A482" s="9"/>
      <c r="B482" s="9"/>
    </row>
    <row r="483" spans="1:2" ht="13" x14ac:dyDescent="0.15">
      <c r="A483" s="9"/>
      <c r="B483" s="9"/>
    </row>
    <row r="484" spans="1:2" ht="13" x14ac:dyDescent="0.15">
      <c r="A484" s="9"/>
      <c r="B484" s="9"/>
    </row>
    <row r="485" spans="1:2" ht="13" x14ac:dyDescent="0.15">
      <c r="A485" s="9"/>
      <c r="B485" s="9"/>
    </row>
    <row r="486" spans="1:2" ht="13" x14ac:dyDescent="0.15">
      <c r="A486" s="9"/>
      <c r="B486" s="9"/>
    </row>
    <row r="487" spans="1:2" ht="13" x14ac:dyDescent="0.15">
      <c r="A487" s="9"/>
      <c r="B487" s="9"/>
    </row>
    <row r="488" spans="1:2" ht="13" x14ac:dyDescent="0.15">
      <c r="A488" s="9"/>
      <c r="B488" s="9"/>
    </row>
    <row r="489" spans="1:2" ht="13" x14ac:dyDescent="0.15">
      <c r="A489" s="9"/>
      <c r="B489" s="9"/>
    </row>
    <row r="490" spans="1:2" ht="13" x14ac:dyDescent="0.15">
      <c r="A490" s="9"/>
      <c r="B490" s="9"/>
    </row>
    <row r="491" spans="1:2" ht="13" x14ac:dyDescent="0.15">
      <c r="A491" s="9"/>
      <c r="B491" s="9"/>
    </row>
    <row r="492" spans="1:2" ht="13" x14ac:dyDescent="0.15">
      <c r="A492" s="9"/>
      <c r="B492" s="9"/>
    </row>
    <row r="493" spans="1:2" ht="13" x14ac:dyDescent="0.15">
      <c r="A493" s="9"/>
      <c r="B493" s="9"/>
    </row>
    <row r="494" spans="1:2" ht="13" x14ac:dyDescent="0.15">
      <c r="A494" s="9"/>
      <c r="B494" s="9"/>
    </row>
    <row r="495" spans="1:2" ht="13" x14ac:dyDescent="0.15">
      <c r="A495" s="9"/>
      <c r="B495" s="9"/>
    </row>
    <row r="496" spans="1:2" ht="13" x14ac:dyDescent="0.15">
      <c r="A496" s="9"/>
      <c r="B496" s="9"/>
    </row>
    <row r="497" spans="1:2" ht="13" x14ac:dyDescent="0.15">
      <c r="A497" s="9"/>
      <c r="B497" s="9"/>
    </row>
    <row r="498" spans="1:2" ht="13" x14ac:dyDescent="0.15">
      <c r="A498" s="9"/>
      <c r="B498" s="9"/>
    </row>
    <row r="499" spans="1:2" ht="13" x14ac:dyDescent="0.15">
      <c r="A499" s="9"/>
      <c r="B499" s="9"/>
    </row>
    <row r="500" spans="1:2" ht="13" x14ac:dyDescent="0.15">
      <c r="A500" s="9"/>
      <c r="B500" s="9"/>
    </row>
    <row r="501" spans="1:2" ht="13" x14ac:dyDescent="0.15">
      <c r="A501" s="9"/>
      <c r="B501" s="9"/>
    </row>
    <row r="502" spans="1:2" ht="13" x14ac:dyDescent="0.15">
      <c r="A502" s="9"/>
      <c r="B502" s="9"/>
    </row>
    <row r="503" spans="1:2" ht="13" x14ac:dyDescent="0.15">
      <c r="A503" s="9"/>
      <c r="B503" s="9"/>
    </row>
    <row r="504" spans="1:2" ht="13" x14ac:dyDescent="0.15">
      <c r="A504" s="9"/>
      <c r="B504" s="9"/>
    </row>
    <row r="505" spans="1:2" ht="13" x14ac:dyDescent="0.15">
      <c r="A505" s="9"/>
      <c r="B505" s="9"/>
    </row>
    <row r="506" spans="1:2" ht="13" x14ac:dyDescent="0.15">
      <c r="A506" s="9"/>
      <c r="B506" s="9"/>
    </row>
    <row r="507" spans="1:2" ht="13" x14ac:dyDescent="0.15">
      <c r="A507" s="9"/>
      <c r="B507" s="9"/>
    </row>
    <row r="508" spans="1:2" ht="13" x14ac:dyDescent="0.15">
      <c r="A508" s="9"/>
      <c r="B508" s="9"/>
    </row>
    <row r="509" spans="1:2" ht="13" x14ac:dyDescent="0.15">
      <c r="A509" s="9"/>
      <c r="B509" s="9"/>
    </row>
    <row r="510" spans="1:2" ht="13" x14ac:dyDescent="0.15">
      <c r="A510" s="9"/>
      <c r="B510" s="9"/>
    </row>
    <row r="511" spans="1:2" ht="13" x14ac:dyDescent="0.15">
      <c r="A511" s="9"/>
      <c r="B511" s="9"/>
    </row>
    <row r="512" spans="1:2" ht="13" x14ac:dyDescent="0.15">
      <c r="A512" s="9"/>
      <c r="B512" s="9"/>
    </row>
    <row r="513" spans="1:2" ht="13" x14ac:dyDescent="0.15">
      <c r="A513" s="9"/>
      <c r="B513" s="9"/>
    </row>
    <row r="514" spans="1:2" ht="13" x14ac:dyDescent="0.15">
      <c r="A514" s="9"/>
      <c r="B514" s="9"/>
    </row>
    <row r="515" spans="1:2" ht="13" x14ac:dyDescent="0.15">
      <c r="A515" s="9"/>
      <c r="B515" s="9"/>
    </row>
    <row r="516" spans="1:2" ht="13" x14ac:dyDescent="0.15">
      <c r="A516" s="9"/>
      <c r="B516" s="9"/>
    </row>
    <row r="517" spans="1:2" ht="13" x14ac:dyDescent="0.15">
      <c r="A517" s="9"/>
      <c r="B517" s="9"/>
    </row>
    <row r="518" spans="1:2" ht="13" x14ac:dyDescent="0.15">
      <c r="A518" s="9"/>
      <c r="B518" s="9"/>
    </row>
    <row r="519" spans="1:2" ht="13" x14ac:dyDescent="0.15">
      <c r="A519" s="9"/>
      <c r="B519" s="9"/>
    </row>
    <row r="520" spans="1:2" ht="13" x14ac:dyDescent="0.15">
      <c r="A520" s="9"/>
      <c r="B520" s="9"/>
    </row>
    <row r="521" spans="1:2" ht="13" x14ac:dyDescent="0.15">
      <c r="A521" s="9"/>
      <c r="B521" s="9"/>
    </row>
    <row r="522" spans="1:2" ht="13" x14ac:dyDescent="0.15">
      <c r="A522" s="9"/>
      <c r="B522" s="9"/>
    </row>
    <row r="523" spans="1:2" ht="13" x14ac:dyDescent="0.15">
      <c r="A523" s="9"/>
      <c r="B523" s="9"/>
    </row>
    <row r="524" spans="1:2" ht="13" x14ac:dyDescent="0.15">
      <c r="A524" s="9"/>
      <c r="B524" s="9"/>
    </row>
    <row r="525" spans="1:2" ht="13" x14ac:dyDescent="0.15">
      <c r="A525" s="9"/>
      <c r="B525" s="9"/>
    </row>
    <row r="526" spans="1:2" ht="13" x14ac:dyDescent="0.15">
      <c r="A526" s="9"/>
      <c r="B526" s="9"/>
    </row>
    <row r="527" spans="1:2" ht="13" x14ac:dyDescent="0.15">
      <c r="A527" s="9"/>
      <c r="B527" s="9"/>
    </row>
    <row r="528" spans="1:2" ht="13" x14ac:dyDescent="0.15">
      <c r="A528" s="9"/>
      <c r="B528" s="9"/>
    </row>
    <row r="529" spans="1:2" ht="13" x14ac:dyDescent="0.15">
      <c r="A529" s="9"/>
      <c r="B529" s="9"/>
    </row>
    <row r="530" spans="1:2" ht="13" x14ac:dyDescent="0.15">
      <c r="A530" s="9"/>
      <c r="B530" s="9"/>
    </row>
    <row r="531" spans="1:2" ht="13" x14ac:dyDescent="0.15">
      <c r="A531" s="9"/>
      <c r="B531" s="9"/>
    </row>
    <row r="532" spans="1:2" ht="13" x14ac:dyDescent="0.15">
      <c r="A532" s="9"/>
      <c r="B532" s="9"/>
    </row>
    <row r="533" spans="1:2" ht="13" x14ac:dyDescent="0.15">
      <c r="A533" s="9"/>
      <c r="B533" s="9"/>
    </row>
    <row r="534" spans="1:2" ht="13" x14ac:dyDescent="0.15">
      <c r="A534" s="9"/>
      <c r="B534" s="9"/>
    </row>
    <row r="535" spans="1:2" ht="13" x14ac:dyDescent="0.15">
      <c r="A535" s="9"/>
      <c r="B535" s="9"/>
    </row>
    <row r="536" spans="1:2" ht="13" x14ac:dyDescent="0.15">
      <c r="A536" s="9"/>
      <c r="B536" s="9"/>
    </row>
    <row r="537" spans="1:2" ht="13" x14ac:dyDescent="0.15">
      <c r="A537" s="9"/>
      <c r="B537" s="9"/>
    </row>
    <row r="538" spans="1:2" ht="13" x14ac:dyDescent="0.15">
      <c r="A538" s="9"/>
      <c r="B538" s="9"/>
    </row>
    <row r="539" spans="1:2" ht="13" x14ac:dyDescent="0.15">
      <c r="A539" s="9"/>
      <c r="B539" s="9"/>
    </row>
    <row r="540" spans="1:2" ht="13" x14ac:dyDescent="0.15">
      <c r="A540" s="9"/>
      <c r="B540" s="9"/>
    </row>
    <row r="541" spans="1:2" ht="13" x14ac:dyDescent="0.15">
      <c r="A541" s="9"/>
      <c r="B541" s="9"/>
    </row>
    <row r="542" spans="1:2" ht="13" x14ac:dyDescent="0.15">
      <c r="A542" s="9"/>
      <c r="B542" s="9"/>
    </row>
    <row r="543" spans="1:2" ht="13" x14ac:dyDescent="0.15">
      <c r="A543" s="9"/>
      <c r="B543" s="9"/>
    </row>
    <row r="544" spans="1:2" ht="13" x14ac:dyDescent="0.15">
      <c r="A544" s="9"/>
      <c r="B544" s="9"/>
    </row>
    <row r="545" spans="1:2" ht="13" x14ac:dyDescent="0.15">
      <c r="A545" s="9"/>
      <c r="B545" s="9"/>
    </row>
    <row r="546" spans="1:2" ht="13" x14ac:dyDescent="0.15">
      <c r="A546" s="9"/>
      <c r="B546" s="9"/>
    </row>
    <row r="547" spans="1:2" ht="13" x14ac:dyDescent="0.15">
      <c r="A547" s="9"/>
      <c r="B547" s="9"/>
    </row>
    <row r="548" spans="1:2" ht="13" x14ac:dyDescent="0.15">
      <c r="A548" s="9"/>
      <c r="B548" s="9"/>
    </row>
    <row r="549" spans="1:2" ht="13" x14ac:dyDescent="0.15">
      <c r="A549" s="9"/>
      <c r="B549" s="9"/>
    </row>
    <row r="550" spans="1:2" ht="13" x14ac:dyDescent="0.15">
      <c r="A550" s="9"/>
      <c r="B550" s="9"/>
    </row>
    <row r="551" spans="1:2" ht="13" x14ac:dyDescent="0.15">
      <c r="A551" s="9"/>
      <c r="B551" s="9"/>
    </row>
    <row r="552" spans="1:2" ht="13" x14ac:dyDescent="0.15">
      <c r="A552" s="9"/>
      <c r="B552" s="9"/>
    </row>
    <row r="553" spans="1:2" ht="13" x14ac:dyDescent="0.15">
      <c r="A553" s="9"/>
      <c r="B553" s="9"/>
    </row>
    <row r="554" spans="1:2" ht="13" x14ac:dyDescent="0.15">
      <c r="A554" s="9"/>
      <c r="B554" s="9"/>
    </row>
    <row r="555" spans="1:2" ht="13" x14ac:dyDescent="0.15">
      <c r="A555" s="9"/>
      <c r="B555" s="9"/>
    </row>
    <row r="556" spans="1:2" ht="13" x14ac:dyDescent="0.15">
      <c r="A556" s="9"/>
      <c r="B556" s="9"/>
    </row>
    <row r="557" spans="1:2" ht="13" x14ac:dyDescent="0.15">
      <c r="A557" s="9"/>
      <c r="B557" s="9"/>
    </row>
    <row r="558" spans="1:2" ht="13" x14ac:dyDescent="0.15">
      <c r="A558" s="9"/>
      <c r="B558" s="9"/>
    </row>
    <row r="559" spans="1:2" ht="13" x14ac:dyDescent="0.15">
      <c r="A559" s="9"/>
      <c r="B559" s="9"/>
    </row>
    <row r="560" spans="1:2" ht="13" x14ac:dyDescent="0.15">
      <c r="A560" s="9"/>
      <c r="B560" s="9"/>
    </row>
    <row r="561" spans="1:2" ht="13" x14ac:dyDescent="0.15">
      <c r="A561" s="9"/>
      <c r="B561" s="9"/>
    </row>
    <row r="562" spans="1:2" ht="13" x14ac:dyDescent="0.15">
      <c r="A562" s="9"/>
      <c r="B562" s="9"/>
    </row>
    <row r="563" spans="1:2" ht="13" x14ac:dyDescent="0.15">
      <c r="A563" s="9"/>
      <c r="B563" s="9"/>
    </row>
    <row r="564" spans="1:2" ht="13" x14ac:dyDescent="0.15">
      <c r="A564" s="9"/>
      <c r="B564" s="9"/>
    </row>
    <row r="565" spans="1:2" ht="13" x14ac:dyDescent="0.15">
      <c r="A565" s="9"/>
      <c r="B565" s="9"/>
    </row>
    <row r="566" spans="1:2" ht="13" x14ac:dyDescent="0.15">
      <c r="A566" s="9"/>
      <c r="B566" s="9"/>
    </row>
    <row r="567" spans="1:2" ht="13" x14ac:dyDescent="0.15">
      <c r="A567" s="9"/>
      <c r="B567" s="9"/>
    </row>
    <row r="568" spans="1:2" ht="13" x14ac:dyDescent="0.15">
      <c r="A568" s="9"/>
      <c r="B568" s="9"/>
    </row>
    <row r="569" spans="1:2" ht="13" x14ac:dyDescent="0.15">
      <c r="A569" s="9"/>
      <c r="B569" s="9"/>
    </row>
    <row r="570" spans="1:2" ht="13" x14ac:dyDescent="0.15">
      <c r="A570" s="9"/>
      <c r="B570" s="9"/>
    </row>
    <row r="571" spans="1:2" ht="13" x14ac:dyDescent="0.15">
      <c r="A571" s="9"/>
      <c r="B571" s="9"/>
    </row>
    <row r="572" spans="1:2" ht="13" x14ac:dyDescent="0.15">
      <c r="A572" s="9"/>
      <c r="B572" s="9"/>
    </row>
    <row r="573" spans="1:2" ht="13" x14ac:dyDescent="0.15">
      <c r="A573" s="9"/>
      <c r="B573" s="9"/>
    </row>
    <row r="574" spans="1:2" ht="13" x14ac:dyDescent="0.15">
      <c r="A574" s="9"/>
      <c r="B574" s="9"/>
    </row>
    <row r="575" spans="1:2" ht="13" x14ac:dyDescent="0.15">
      <c r="A575" s="9"/>
      <c r="B575" s="9"/>
    </row>
    <row r="576" spans="1:2" ht="13" x14ac:dyDescent="0.15">
      <c r="A576" s="9"/>
      <c r="B576" s="9"/>
    </row>
    <row r="577" spans="1:2" ht="13" x14ac:dyDescent="0.15">
      <c r="A577" s="9"/>
      <c r="B577" s="9"/>
    </row>
    <row r="578" spans="1:2" ht="13" x14ac:dyDescent="0.15">
      <c r="A578" s="9"/>
      <c r="B578" s="9"/>
    </row>
    <row r="579" spans="1:2" ht="13" x14ac:dyDescent="0.15">
      <c r="A579" s="9"/>
      <c r="B579" s="9"/>
    </row>
    <row r="580" spans="1:2" ht="13" x14ac:dyDescent="0.15">
      <c r="A580" s="9"/>
      <c r="B580" s="9"/>
    </row>
    <row r="581" spans="1:2" ht="13" x14ac:dyDescent="0.15">
      <c r="A581" s="9"/>
      <c r="B581" s="9"/>
    </row>
    <row r="582" spans="1:2" ht="13" x14ac:dyDescent="0.15">
      <c r="A582" s="9"/>
      <c r="B582" s="9"/>
    </row>
    <row r="583" spans="1:2" ht="13" x14ac:dyDescent="0.15">
      <c r="A583" s="9"/>
      <c r="B583" s="9"/>
    </row>
    <row r="584" spans="1:2" ht="13" x14ac:dyDescent="0.15">
      <c r="A584" s="9"/>
      <c r="B584" s="9"/>
    </row>
    <row r="585" spans="1:2" ht="13" x14ac:dyDescent="0.15">
      <c r="A585" s="9"/>
      <c r="B585" s="9"/>
    </row>
    <row r="586" spans="1:2" ht="13" x14ac:dyDescent="0.15">
      <c r="A586" s="9"/>
      <c r="B586" s="9"/>
    </row>
    <row r="587" spans="1:2" ht="13" x14ac:dyDescent="0.15">
      <c r="A587" s="9"/>
      <c r="B587" s="9"/>
    </row>
    <row r="588" spans="1:2" ht="13" x14ac:dyDescent="0.15">
      <c r="A588" s="9"/>
      <c r="B588" s="9"/>
    </row>
    <row r="589" spans="1:2" ht="13" x14ac:dyDescent="0.15">
      <c r="A589" s="9"/>
      <c r="B589" s="9"/>
    </row>
    <row r="590" spans="1:2" ht="13" x14ac:dyDescent="0.15">
      <c r="A590" s="9"/>
      <c r="B590" s="9"/>
    </row>
    <row r="591" spans="1:2" ht="13" x14ac:dyDescent="0.15">
      <c r="A591" s="9"/>
      <c r="B591" s="9"/>
    </row>
    <row r="592" spans="1:2" ht="13" x14ac:dyDescent="0.15">
      <c r="A592" s="9"/>
      <c r="B592" s="9"/>
    </row>
    <row r="593" spans="1:2" ht="13" x14ac:dyDescent="0.15">
      <c r="A593" s="9"/>
      <c r="B593" s="9"/>
    </row>
    <row r="594" spans="1:2" ht="13" x14ac:dyDescent="0.15">
      <c r="A594" s="9"/>
      <c r="B594" s="9"/>
    </row>
    <row r="595" spans="1:2" ht="13" x14ac:dyDescent="0.15">
      <c r="A595" s="9"/>
      <c r="B595" s="9"/>
    </row>
    <row r="596" spans="1:2" ht="13" x14ac:dyDescent="0.15">
      <c r="A596" s="9"/>
      <c r="B596" s="9"/>
    </row>
    <row r="597" spans="1:2" ht="13" x14ac:dyDescent="0.15">
      <c r="A597" s="9"/>
      <c r="B597" s="9"/>
    </row>
    <row r="598" spans="1:2" ht="13" x14ac:dyDescent="0.15">
      <c r="A598" s="9"/>
      <c r="B598" s="9"/>
    </row>
    <row r="599" spans="1:2" ht="13" x14ac:dyDescent="0.15">
      <c r="A599" s="9"/>
      <c r="B599" s="9"/>
    </row>
    <row r="600" spans="1:2" ht="13" x14ac:dyDescent="0.15">
      <c r="A600" s="9"/>
      <c r="B600" s="9"/>
    </row>
    <row r="601" spans="1:2" ht="13" x14ac:dyDescent="0.15">
      <c r="A601" s="9"/>
      <c r="B601" s="9"/>
    </row>
    <row r="602" spans="1:2" ht="13" x14ac:dyDescent="0.15">
      <c r="A602" s="9"/>
      <c r="B602" s="9"/>
    </row>
    <row r="603" spans="1:2" ht="13" x14ac:dyDescent="0.15">
      <c r="A603" s="9"/>
      <c r="B603" s="9"/>
    </row>
    <row r="604" spans="1:2" ht="13" x14ac:dyDescent="0.15">
      <c r="A604" s="9"/>
      <c r="B604" s="9"/>
    </row>
    <row r="605" spans="1:2" ht="13" x14ac:dyDescent="0.15">
      <c r="A605" s="9"/>
      <c r="B605" s="9"/>
    </row>
    <row r="606" spans="1:2" ht="13" x14ac:dyDescent="0.15">
      <c r="A606" s="9"/>
      <c r="B606" s="9"/>
    </row>
    <row r="607" spans="1:2" ht="13" x14ac:dyDescent="0.15">
      <c r="A607" s="9"/>
      <c r="B607" s="9"/>
    </row>
    <row r="608" spans="1:2" ht="13" x14ac:dyDescent="0.15">
      <c r="A608" s="9"/>
      <c r="B608" s="9"/>
    </row>
    <row r="609" spans="1:2" ht="13" x14ac:dyDescent="0.15">
      <c r="A609" s="9"/>
      <c r="B609" s="9"/>
    </row>
    <row r="610" spans="1:2" ht="13" x14ac:dyDescent="0.15">
      <c r="A610" s="9"/>
      <c r="B610" s="9"/>
    </row>
    <row r="611" spans="1:2" ht="13" x14ac:dyDescent="0.15">
      <c r="A611" s="9"/>
      <c r="B611" s="9"/>
    </row>
    <row r="612" spans="1:2" ht="13" x14ac:dyDescent="0.15">
      <c r="A612" s="9"/>
      <c r="B612" s="9"/>
    </row>
    <row r="613" spans="1:2" ht="13" x14ac:dyDescent="0.15">
      <c r="A613" s="9"/>
      <c r="B613" s="9"/>
    </row>
    <row r="614" spans="1:2" ht="13" x14ac:dyDescent="0.15">
      <c r="A614" s="9"/>
      <c r="B614" s="9"/>
    </row>
    <row r="615" spans="1:2" ht="13" x14ac:dyDescent="0.15">
      <c r="A615" s="9"/>
      <c r="B615" s="9"/>
    </row>
    <row r="616" spans="1:2" ht="13" x14ac:dyDescent="0.15">
      <c r="A616" s="9"/>
      <c r="B616" s="9"/>
    </row>
    <row r="617" spans="1:2" ht="13" x14ac:dyDescent="0.15">
      <c r="A617" s="9"/>
      <c r="B617" s="9"/>
    </row>
    <row r="618" spans="1:2" ht="13" x14ac:dyDescent="0.15">
      <c r="A618" s="9"/>
      <c r="B618" s="9"/>
    </row>
    <row r="619" spans="1:2" ht="13" x14ac:dyDescent="0.15">
      <c r="A619" s="9"/>
      <c r="B619" s="9"/>
    </row>
    <row r="620" spans="1:2" ht="13" x14ac:dyDescent="0.15">
      <c r="A620" s="9"/>
      <c r="B620" s="9"/>
    </row>
    <row r="621" spans="1:2" ht="13" x14ac:dyDescent="0.15">
      <c r="A621" s="9"/>
      <c r="B621" s="9"/>
    </row>
    <row r="622" spans="1:2" ht="13" x14ac:dyDescent="0.15">
      <c r="A622" s="9"/>
      <c r="B622" s="9"/>
    </row>
    <row r="623" spans="1:2" ht="13" x14ac:dyDescent="0.15">
      <c r="A623" s="9"/>
      <c r="B623" s="9"/>
    </row>
    <row r="624" spans="1:2" ht="13" x14ac:dyDescent="0.15">
      <c r="A624" s="9"/>
      <c r="B624" s="9"/>
    </row>
    <row r="625" spans="1:2" ht="13" x14ac:dyDescent="0.15">
      <c r="A625" s="9"/>
      <c r="B625" s="9"/>
    </row>
    <row r="626" spans="1:2" ht="13" x14ac:dyDescent="0.15">
      <c r="A626" s="9"/>
      <c r="B626" s="9"/>
    </row>
    <row r="627" spans="1:2" ht="13" x14ac:dyDescent="0.15">
      <c r="A627" s="9"/>
      <c r="B627" s="9"/>
    </row>
    <row r="628" spans="1:2" ht="13" x14ac:dyDescent="0.15">
      <c r="A628" s="9"/>
      <c r="B628" s="9"/>
    </row>
    <row r="629" spans="1:2" ht="13" x14ac:dyDescent="0.15">
      <c r="A629" s="9"/>
      <c r="B629" s="9"/>
    </row>
    <row r="630" spans="1:2" ht="13" x14ac:dyDescent="0.15">
      <c r="A630" s="9"/>
      <c r="B630" s="9"/>
    </row>
    <row r="631" spans="1:2" ht="13" x14ac:dyDescent="0.15">
      <c r="A631" s="9"/>
      <c r="B631" s="9"/>
    </row>
    <row r="632" spans="1:2" ht="13" x14ac:dyDescent="0.15">
      <c r="A632" s="9"/>
      <c r="B632" s="9"/>
    </row>
    <row r="633" spans="1:2" ht="13" x14ac:dyDescent="0.15">
      <c r="A633" s="9"/>
      <c r="B633" s="9"/>
    </row>
    <row r="634" spans="1:2" ht="13" x14ac:dyDescent="0.15">
      <c r="A634" s="9"/>
      <c r="B634" s="9"/>
    </row>
    <row r="635" spans="1:2" ht="13" x14ac:dyDescent="0.15">
      <c r="A635" s="9"/>
      <c r="B635" s="9"/>
    </row>
    <row r="636" spans="1:2" ht="13" x14ac:dyDescent="0.15">
      <c r="A636" s="9"/>
      <c r="B636" s="9"/>
    </row>
    <row r="637" spans="1:2" ht="13" x14ac:dyDescent="0.15">
      <c r="A637" s="9"/>
      <c r="B637" s="9"/>
    </row>
    <row r="638" spans="1:2" ht="13" x14ac:dyDescent="0.15">
      <c r="A638" s="9"/>
      <c r="B638" s="9"/>
    </row>
    <row r="639" spans="1:2" ht="13" x14ac:dyDescent="0.15">
      <c r="A639" s="9"/>
      <c r="B639" s="9"/>
    </row>
    <row r="640" spans="1:2" ht="13" x14ac:dyDescent="0.15">
      <c r="A640" s="9"/>
      <c r="B640" s="9"/>
    </row>
    <row r="641" spans="1:2" ht="13" x14ac:dyDescent="0.15">
      <c r="A641" s="9"/>
      <c r="B641" s="9"/>
    </row>
    <row r="642" spans="1:2" ht="13" x14ac:dyDescent="0.15">
      <c r="A642" s="9"/>
      <c r="B642" s="9"/>
    </row>
    <row r="643" spans="1:2" ht="13" x14ac:dyDescent="0.15">
      <c r="A643" s="9"/>
      <c r="B643" s="9"/>
    </row>
    <row r="644" spans="1:2" ht="13" x14ac:dyDescent="0.15">
      <c r="A644" s="9"/>
      <c r="B644" s="9"/>
    </row>
    <row r="645" spans="1:2" ht="13" x14ac:dyDescent="0.15">
      <c r="A645" s="9"/>
      <c r="B645" s="9"/>
    </row>
    <row r="646" spans="1:2" ht="13" x14ac:dyDescent="0.15">
      <c r="A646" s="9"/>
      <c r="B646" s="9"/>
    </row>
    <row r="647" spans="1:2" ht="13" x14ac:dyDescent="0.15">
      <c r="A647" s="9"/>
      <c r="B647" s="9"/>
    </row>
    <row r="648" spans="1:2" ht="13" x14ac:dyDescent="0.15">
      <c r="A648" s="9"/>
      <c r="B648" s="9"/>
    </row>
    <row r="649" spans="1:2" ht="13" x14ac:dyDescent="0.15">
      <c r="A649" s="9"/>
      <c r="B649" s="9"/>
    </row>
    <row r="650" spans="1:2" ht="13" x14ac:dyDescent="0.15">
      <c r="A650" s="9"/>
      <c r="B650" s="9"/>
    </row>
    <row r="651" spans="1:2" ht="13" x14ac:dyDescent="0.15">
      <c r="A651" s="9"/>
      <c r="B651" s="9"/>
    </row>
    <row r="652" spans="1:2" ht="13" x14ac:dyDescent="0.15">
      <c r="A652" s="9"/>
      <c r="B652" s="9"/>
    </row>
    <row r="653" spans="1:2" ht="13" x14ac:dyDescent="0.15">
      <c r="A653" s="9"/>
      <c r="B653" s="9"/>
    </row>
    <row r="654" spans="1:2" ht="13" x14ac:dyDescent="0.15">
      <c r="A654" s="9"/>
      <c r="B654" s="9"/>
    </row>
    <row r="655" spans="1:2" ht="13" x14ac:dyDescent="0.15">
      <c r="A655" s="9"/>
      <c r="B655" s="9"/>
    </row>
    <row r="656" spans="1:2" ht="13" x14ac:dyDescent="0.15">
      <c r="A656" s="9"/>
      <c r="B656" s="9"/>
    </row>
    <row r="657" spans="1:2" ht="13" x14ac:dyDescent="0.15">
      <c r="A657" s="9"/>
      <c r="B657" s="9"/>
    </row>
    <row r="658" spans="1:2" ht="13" x14ac:dyDescent="0.15">
      <c r="A658" s="9"/>
      <c r="B658" s="9"/>
    </row>
    <row r="659" spans="1:2" ht="13" x14ac:dyDescent="0.15">
      <c r="A659" s="9"/>
      <c r="B659" s="9"/>
    </row>
    <row r="660" spans="1:2" ht="13" x14ac:dyDescent="0.15">
      <c r="A660" s="9"/>
      <c r="B660" s="9"/>
    </row>
    <row r="661" spans="1:2" ht="13" x14ac:dyDescent="0.15">
      <c r="A661" s="9"/>
      <c r="B661" s="9"/>
    </row>
    <row r="662" spans="1:2" ht="13" x14ac:dyDescent="0.15">
      <c r="A662" s="9"/>
      <c r="B662" s="9"/>
    </row>
    <row r="663" spans="1:2" ht="13" x14ac:dyDescent="0.15">
      <c r="A663" s="9"/>
      <c r="B663" s="9"/>
    </row>
    <row r="664" spans="1:2" ht="13" x14ac:dyDescent="0.15">
      <c r="A664" s="9"/>
      <c r="B664" s="9"/>
    </row>
    <row r="665" spans="1:2" ht="13" x14ac:dyDescent="0.15">
      <c r="A665" s="9"/>
      <c r="B665" s="9"/>
    </row>
    <row r="666" spans="1:2" ht="13" x14ac:dyDescent="0.15">
      <c r="A666" s="9"/>
      <c r="B666" s="9"/>
    </row>
    <row r="667" spans="1:2" ht="13" x14ac:dyDescent="0.15">
      <c r="A667" s="9"/>
      <c r="B667" s="9"/>
    </row>
    <row r="668" spans="1:2" ht="13" x14ac:dyDescent="0.15">
      <c r="A668" s="9"/>
      <c r="B668" s="9"/>
    </row>
    <row r="669" spans="1:2" ht="13" x14ac:dyDescent="0.15">
      <c r="A669" s="9"/>
      <c r="B669" s="9"/>
    </row>
    <row r="670" spans="1:2" ht="13" x14ac:dyDescent="0.15">
      <c r="A670" s="9"/>
      <c r="B670" s="9"/>
    </row>
    <row r="671" spans="1:2" ht="13" x14ac:dyDescent="0.15">
      <c r="A671" s="9"/>
      <c r="B671" s="9"/>
    </row>
    <row r="672" spans="1:2" ht="13" x14ac:dyDescent="0.15">
      <c r="A672" s="9"/>
      <c r="B672" s="9"/>
    </row>
    <row r="673" spans="1:2" ht="13" x14ac:dyDescent="0.15">
      <c r="A673" s="9"/>
      <c r="B673" s="9"/>
    </row>
    <row r="674" spans="1:2" ht="13" x14ac:dyDescent="0.15">
      <c r="A674" s="9"/>
      <c r="B674" s="9"/>
    </row>
    <row r="675" spans="1:2" ht="13" x14ac:dyDescent="0.15">
      <c r="A675" s="9"/>
      <c r="B675" s="9"/>
    </row>
    <row r="676" spans="1:2" ht="13" x14ac:dyDescent="0.15">
      <c r="A676" s="9"/>
      <c r="B676" s="9"/>
    </row>
    <row r="677" spans="1:2" ht="13" x14ac:dyDescent="0.15">
      <c r="A677" s="9"/>
      <c r="B677" s="9"/>
    </row>
    <row r="678" spans="1:2" ht="13" x14ac:dyDescent="0.15">
      <c r="A678" s="9"/>
      <c r="B678" s="9"/>
    </row>
    <row r="679" spans="1:2" ht="13" x14ac:dyDescent="0.15">
      <c r="A679" s="9"/>
      <c r="B679" s="9"/>
    </row>
    <row r="680" spans="1:2" ht="13" x14ac:dyDescent="0.15">
      <c r="A680" s="9"/>
      <c r="B680" s="9"/>
    </row>
    <row r="681" spans="1:2" ht="13" x14ac:dyDescent="0.15">
      <c r="A681" s="9"/>
      <c r="B681" s="9"/>
    </row>
    <row r="682" spans="1:2" ht="13" x14ac:dyDescent="0.15">
      <c r="A682" s="9"/>
      <c r="B682" s="9"/>
    </row>
    <row r="683" spans="1:2" ht="13" x14ac:dyDescent="0.15">
      <c r="A683" s="9"/>
      <c r="B683" s="9"/>
    </row>
    <row r="684" spans="1:2" ht="13" x14ac:dyDescent="0.15">
      <c r="A684" s="9"/>
      <c r="B684" s="9"/>
    </row>
    <row r="685" spans="1:2" ht="13" x14ac:dyDescent="0.15">
      <c r="A685" s="9"/>
      <c r="B685" s="9"/>
    </row>
    <row r="686" spans="1:2" ht="13" x14ac:dyDescent="0.15">
      <c r="A686" s="9"/>
      <c r="B686" s="9"/>
    </row>
    <row r="687" spans="1:2" ht="13" x14ac:dyDescent="0.15">
      <c r="A687" s="9"/>
      <c r="B687" s="9"/>
    </row>
    <row r="688" spans="1:2" ht="13" x14ac:dyDescent="0.15">
      <c r="A688" s="9"/>
      <c r="B688" s="9"/>
    </row>
    <row r="689" spans="1:2" ht="13" x14ac:dyDescent="0.15">
      <c r="A689" s="9"/>
      <c r="B689" s="9"/>
    </row>
    <row r="690" spans="1:2" ht="13" x14ac:dyDescent="0.15">
      <c r="A690" s="9"/>
      <c r="B690" s="9"/>
    </row>
    <row r="691" spans="1:2" ht="13" x14ac:dyDescent="0.15">
      <c r="A691" s="9"/>
      <c r="B691" s="9"/>
    </row>
    <row r="692" spans="1:2" ht="13" x14ac:dyDescent="0.15">
      <c r="A692" s="9"/>
      <c r="B692" s="9"/>
    </row>
    <row r="693" spans="1:2" ht="13" x14ac:dyDescent="0.15">
      <c r="A693" s="9"/>
      <c r="B693" s="9"/>
    </row>
    <row r="694" spans="1:2" ht="13" x14ac:dyDescent="0.15">
      <c r="A694" s="9"/>
      <c r="B694" s="9"/>
    </row>
    <row r="695" spans="1:2" ht="13" x14ac:dyDescent="0.15">
      <c r="A695" s="9"/>
      <c r="B695" s="9"/>
    </row>
    <row r="696" spans="1:2" ht="13" x14ac:dyDescent="0.15">
      <c r="A696" s="9"/>
      <c r="B696" s="9"/>
    </row>
    <row r="697" spans="1:2" ht="13" x14ac:dyDescent="0.15">
      <c r="A697" s="9"/>
      <c r="B697" s="9"/>
    </row>
    <row r="698" spans="1:2" ht="13" x14ac:dyDescent="0.15">
      <c r="A698" s="9"/>
      <c r="B698" s="9"/>
    </row>
    <row r="699" spans="1:2" ht="13" x14ac:dyDescent="0.15">
      <c r="A699" s="9"/>
      <c r="B699" s="9"/>
    </row>
    <row r="700" spans="1:2" ht="13" x14ac:dyDescent="0.15">
      <c r="A700" s="9"/>
      <c r="B700" s="9"/>
    </row>
    <row r="701" spans="1:2" ht="13" x14ac:dyDescent="0.15">
      <c r="A701" s="9"/>
      <c r="B701" s="9"/>
    </row>
    <row r="702" spans="1:2" ht="13" x14ac:dyDescent="0.15">
      <c r="A702" s="9"/>
      <c r="B702" s="9"/>
    </row>
    <row r="703" spans="1:2" ht="13" x14ac:dyDescent="0.15">
      <c r="A703" s="9"/>
      <c r="B703" s="9"/>
    </row>
    <row r="704" spans="1:2" ht="13" x14ac:dyDescent="0.15">
      <c r="A704" s="9"/>
      <c r="B704" s="9"/>
    </row>
    <row r="705" spans="1:2" ht="13" x14ac:dyDescent="0.15">
      <c r="A705" s="9"/>
      <c r="B705" s="9"/>
    </row>
    <row r="706" spans="1:2" ht="13" x14ac:dyDescent="0.15">
      <c r="A706" s="9"/>
      <c r="B706" s="9"/>
    </row>
    <row r="707" spans="1:2" ht="13" x14ac:dyDescent="0.15">
      <c r="A707" s="9"/>
      <c r="B707" s="9"/>
    </row>
    <row r="708" spans="1:2" ht="13" x14ac:dyDescent="0.15">
      <c r="A708" s="9"/>
      <c r="B708" s="9"/>
    </row>
    <row r="709" spans="1:2" ht="13" x14ac:dyDescent="0.15">
      <c r="A709" s="9"/>
      <c r="B709" s="9"/>
    </row>
    <row r="710" spans="1:2" ht="13" x14ac:dyDescent="0.15">
      <c r="A710" s="9"/>
      <c r="B710" s="9"/>
    </row>
    <row r="711" spans="1:2" ht="13" x14ac:dyDescent="0.15">
      <c r="A711" s="9"/>
      <c r="B711" s="9"/>
    </row>
    <row r="712" spans="1:2" ht="13" x14ac:dyDescent="0.15">
      <c r="A712" s="9"/>
      <c r="B712" s="9"/>
    </row>
    <row r="713" spans="1:2" ht="13" x14ac:dyDescent="0.15">
      <c r="A713" s="9"/>
      <c r="B713" s="9"/>
    </row>
    <row r="714" spans="1:2" ht="13" x14ac:dyDescent="0.15">
      <c r="A714" s="9"/>
      <c r="B714" s="9"/>
    </row>
    <row r="715" spans="1:2" ht="13" x14ac:dyDescent="0.15">
      <c r="A715" s="9"/>
      <c r="B715" s="9"/>
    </row>
    <row r="716" spans="1:2" ht="13" x14ac:dyDescent="0.15">
      <c r="A716" s="9"/>
      <c r="B716" s="9"/>
    </row>
    <row r="717" spans="1:2" ht="13" x14ac:dyDescent="0.15">
      <c r="A717" s="9"/>
      <c r="B717" s="9"/>
    </row>
    <row r="718" spans="1:2" ht="13" x14ac:dyDescent="0.15">
      <c r="A718" s="9"/>
      <c r="B718" s="9"/>
    </row>
    <row r="719" spans="1:2" ht="13" x14ac:dyDescent="0.15">
      <c r="A719" s="9"/>
      <c r="B719" s="9"/>
    </row>
    <row r="720" spans="1:2" ht="13" x14ac:dyDescent="0.15">
      <c r="A720" s="9"/>
      <c r="B720" s="9"/>
    </row>
    <row r="721" spans="1:2" ht="13" x14ac:dyDescent="0.15">
      <c r="A721" s="9"/>
      <c r="B721" s="9"/>
    </row>
    <row r="722" spans="1:2" ht="13" x14ac:dyDescent="0.15">
      <c r="A722" s="9"/>
      <c r="B722" s="9"/>
    </row>
    <row r="723" spans="1:2" ht="13" x14ac:dyDescent="0.15">
      <c r="A723" s="9"/>
      <c r="B723" s="9"/>
    </row>
    <row r="724" spans="1:2" ht="13" x14ac:dyDescent="0.15">
      <c r="A724" s="9"/>
      <c r="B724" s="9"/>
    </row>
    <row r="725" spans="1:2" ht="13" x14ac:dyDescent="0.15">
      <c r="A725" s="9"/>
      <c r="B725" s="9"/>
    </row>
    <row r="726" spans="1:2" ht="13" x14ac:dyDescent="0.15">
      <c r="A726" s="9"/>
      <c r="B726" s="9"/>
    </row>
    <row r="727" spans="1:2" ht="13" x14ac:dyDescent="0.15">
      <c r="A727" s="9"/>
      <c r="B727" s="9"/>
    </row>
    <row r="728" spans="1:2" ht="13" x14ac:dyDescent="0.15">
      <c r="A728" s="9"/>
      <c r="B728" s="9"/>
    </row>
    <row r="729" spans="1:2" ht="13" x14ac:dyDescent="0.15">
      <c r="A729" s="9"/>
      <c r="B729" s="9"/>
    </row>
    <row r="730" spans="1:2" ht="13" x14ac:dyDescent="0.15">
      <c r="A730" s="9"/>
      <c r="B730" s="9"/>
    </row>
    <row r="731" spans="1:2" ht="13" x14ac:dyDescent="0.15">
      <c r="A731" s="9"/>
      <c r="B731" s="9"/>
    </row>
    <row r="732" spans="1:2" ht="13" x14ac:dyDescent="0.15">
      <c r="A732" s="9"/>
      <c r="B732" s="9"/>
    </row>
    <row r="733" spans="1:2" ht="13" x14ac:dyDescent="0.15">
      <c r="A733" s="9"/>
      <c r="B733" s="9"/>
    </row>
    <row r="734" spans="1:2" ht="13" x14ac:dyDescent="0.15">
      <c r="A734" s="9"/>
      <c r="B734" s="9"/>
    </row>
    <row r="735" spans="1:2" ht="13" x14ac:dyDescent="0.15">
      <c r="A735" s="9"/>
      <c r="B735" s="9"/>
    </row>
    <row r="736" spans="1:2" ht="13" x14ac:dyDescent="0.15">
      <c r="A736" s="9"/>
      <c r="B736" s="9"/>
    </row>
    <row r="737" spans="1:2" ht="13" x14ac:dyDescent="0.15">
      <c r="A737" s="9"/>
      <c r="B737" s="9"/>
    </row>
    <row r="738" spans="1:2" ht="13" x14ac:dyDescent="0.15">
      <c r="A738" s="9"/>
      <c r="B738" s="9"/>
    </row>
    <row r="739" spans="1:2" ht="13" x14ac:dyDescent="0.15">
      <c r="A739" s="9"/>
      <c r="B739" s="9"/>
    </row>
    <row r="740" spans="1:2" ht="13" x14ac:dyDescent="0.15">
      <c r="A740" s="9"/>
      <c r="B740" s="9"/>
    </row>
    <row r="741" spans="1:2" ht="13" x14ac:dyDescent="0.15">
      <c r="A741" s="9"/>
      <c r="B741" s="9"/>
    </row>
    <row r="742" spans="1:2" ht="13" x14ac:dyDescent="0.15">
      <c r="A742" s="9"/>
      <c r="B742" s="9"/>
    </row>
    <row r="743" spans="1:2" ht="13" x14ac:dyDescent="0.15">
      <c r="A743" s="9"/>
      <c r="B743" s="9"/>
    </row>
    <row r="744" spans="1:2" ht="13" x14ac:dyDescent="0.15">
      <c r="A744" s="9"/>
      <c r="B744" s="9"/>
    </row>
    <row r="745" spans="1:2" ht="13" x14ac:dyDescent="0.15">
      <c r="A745" s="9"/>
      <c r="B745" s="9"/>
    </row>
    <row r="746" spans="1:2" ht="13" x14ac:dyDescent="0.15">
      <c r="A746" s="9"/>
      <c r="B746" s="9"/>
    </row>
    <row r="747" spans="1:2" ht="13" x14ac:dyDescent="0.15">
      <c r="A747" s="9"/>
      <c r="B747" s="9"/>
    </row>
    <row r="748" spans="1:2" ht="13" x14ac:dyDescent="0.15">
      <c r="A748" s="9"/>
      <c r="B748" s="9"/>
    </row>
    <row r="749" spans="1:2" ht="13" x14ac:dyDescent="0.15">
      <c r="A749" s="9"/>
      <c r="B749" s="9"/>
    </row>
    <row r="750" spans="1:2" ht="13" x14ac:dyDescent="0.15">
      <c r="A750" s="9"/>
      <c r="B750" s="9"/>
    </row>
    <row r="751" spans="1:2" ht="13" x14ac:dyDescent="0.15">
      <c r="A751" s="9"/>
      <c r="B751" s="9"/>
    </row>
    <row r="752" spans="1:2" ht="13" x14ac:dyDescent="0.15">
      <c r="A752" s="9"/>
      <c r="B752" s="9"/>
    </row>
    <row r="753" spans="1:2" ht="13" x14ac:dyDescent="0.15">
      <c r="A753" s="9"/>
      <c r="B753" s="9"/>
    </row>
    <row r="754" spans="1:2" ht="13" x14ac:dyDescent="0.15">
      <c r="A754" s="9"/>
      <c r="B754" s="9"/>
    </row>
    <row r="755" spans="1:2" ht="13" x14ac:dyDescent="0.15">
      <c r="A755" s="9"/>
      <c r="B755" s="9"/>
    </row>
    <row r="756" spans="1:2" ht="13" x14ac:dyDescent="0.15">
      <c r="A756" s="9"/>
      <c r="B756" s="9"/>
    </row>
    <row r="757" spans="1:2" ht="13" x14ac:dyDescent="0.15">
      <c r="A757" s="9"/>
      <c r="B757" s="9"/>
    </row>
    <row r="758" spans="1:2" ht="13" x14ac:dyDescent="0.15">
      <c r="A758" s="9"/>
      <c r="B758" s="9"/>
    </row>
    <row r="759" spans="1:2" ht="13" x14ac:dyDescent="0.15">
      <c r="A759" s="9"/>
      <c r="B759" s="9"/>
    </row>
    <row r="760" spans="1:2" ht="13" x14ac:dyDescent="0.15">
      <c r="A760" s="9"/>
      <c r="B760" s="9"/>
    </row>
    <row r="761" spans="1:2" ht="13" x14ac:dyDescent="0.15">
      <c r="A761" s="9"/>
      <c r="B761" s="9"/>
    </row>
    <row r="762" spans="1:2" ht="13" x14ac:dyDescent="0.15">
      <c r="A762" s="9"/>
      <c r="B762" s="9"/>
    </row>
    <row r="763" spans="1:2" ht="13" x14ac:dyDescent="0.15">
      <c r="A763" s="9"/>
      <c r="B763" s="9"/>
    </row>
    <row r="764" spans="1:2" ht="13" x14ac:dyDescent="0.15">
      <c r="A764" s="9"/>
      <c r="B764" s="9"/>
    </row>
    <row r="765" spans="1:2" ht="13" x14ac:dyDescent="0.15">
      <c r="A765" s="9"/>
      <c r="B765" s="9"/>
    </row>
    <row r="766" spans="1:2" ht="13" x14ac:dyDescent="0.15">
      <c r="A766" s="9"/>
      <c r="B766" s="9"/>
    </row>
    <row r="767" spans="1:2" ht="13" x14ac:dyDescent="0.15">
      <c r="A767" s="9"/>
      <c r="B767" s="9"/>
    </row>
    <row r="768" spans="1:2" ht="13" x14ac:dyDescent="0.15">
      <c r="A768" s="9"/>
      <c r="B768" s="9"/>
    </row>
    <row r="769" spans="1:2" ht="13" x14ac:dyDescent="0.15">
      <c r="A769" s="9"/>
      <c r="B769" s="9"/>
    </row>
    <row r="770" spans="1:2" ht="13" x14ac:dyDescent="0.15">
      <c r="A770" s="9"/>
      <c r="B770" s="9"/>
    </row>
    <row r="771" spans="1:2" ht="13" x14ac:dyDescent="0.15">
      <c r="A771" s="9"/>
      <c r="B771" s="9"/>
    </row>
    <row r="772" spans="1:2" ht="13" x14ac:dyDescent="0.15">
      <c r="A772" s="9"/>
      <c r="B772" s="9"/>
    </row>
    <row r="773" spans="1:2" ht="13" x14ac:dyDescent="0.15">
      <c r="A773" s="9"/>
      <c r="B773" s="9"/>
    </row>
    <row r="774" spans="1:2" ht="13" x14ac:dyDescent="0.15">
      <c r="A774" s="9"/>
      <c r="B774" s="9"/>
    </row>
    <row r="775" spans="1:2" ht="13" x14ac:dyDescent="0.15">
      <c r="A775" s="9"/>
      <c r="B775" s="9"/>
    </row>
    <row r="776" spans="1:2" ht="13" x14ac:dyDescent="0.15">
      <c r="A776" s="9"/>
      <c r="B776" s="9"/>
    </row>
    <row r="777" spans="1:2" ht="13" x14ac:dyDescent="0.15">
      <c r="A777" s="9"/>
      <c r="B777" s="9"/>
    </row>
    <row r="778" spans="1:2" ht="13" x14ac:dyDescent="0.15">
      <c r="A778" s="9"/>
      <c r="B778" s="9"/>
    </row>
    <row r="779" spans="1:2" ht="13" x14ac:dyDescent="0.15">
      <c r="A779" s="9"/>
      <c r="B779" s="9"/>
    </row>
    <row r="780" spans="1:2" ht="13" x14ac:dyDescent="0.15">
      <c r="A780" s="9"/>
      <c r="B780" s="9"/>
    </row>
    <row r="781" spans="1:2" ht="13" x14ac:dyDescent="0.15">
      <c r="A781" s="9"/>
      <c r="B781" s="9"/>
    </row>
    <row r="782" spans="1:2" ht="13" x14ac:dyDescent="0.15">
      <c r="A782" s="9"/>
      <c r="B782" s="9"/>
    </row>
    <row r="783" spans="1:2" ht="13" x14ac:dyDescent="0.15">
      <c r="A783" s="9"/>
      <c r="B783" s="9"/>
    </row>
    <row r="784" spans="1:2" ht="13" x14ac:dyDescent="0.15">
      <c r="A784" s="9"/>
      <c r="B784" s="9"/>
    </row>
    <row r="785" spans="1:2" ht="13" x14ac:dyDescent="0.15">
      <c r="A785" s="9"/>
      <c r="B785" s="9"/>
    </row>
    <row r="786" spans="1:2" ht="13" x14ac:dyDescent="0.15">
      <c r="A786" s="9"/>
      <c r="B786" s="9"/>
    </row>
    <row r="787" spans="1:2" ht="13" x14ac:dyDescent="0.15">
      <c r="A787" s="9"/>
      <c r="B787" s="9"/>
    </row>
    <row r="788" spans="1:2" ht="13" x14ac:dyDescent="0.15">
      <c r="A788" s="9"/>
      <c r="B788" s="9"/>
    </row>
    <row r="789" spans="1:2" ht="13" x14ac:dyDescent="0.15">
      <c r="A789" s="9"/>
      <c r="B789" s="9"/>
    </row>
    <row r="790" spans="1:2" ht="13" x14ac:dyDescent="0.15">
      <c r="A790" s="9"/>
      <c r="B790" s="9"/>
    </row>
    <row r="791" spans="1:2" ht="13" x14ac:dyDescent="0.15">
      <c r="A791" s="9"/>
      <c r="B791" s="9"/>
    </row>
    <row r="792" spans="1:2" ht="13" x14ac:dyDescent="0.15">
      <c r="A792" s="9"/>
      <c r="B792" s="9"/>
    </row>
    <row r="793" spans="1:2" ht="13" x14ac:dyDescent="0.15">
      <c r="A793" s="9"/>
      <c r="B793" s="9"/>
    </row>
    <row r="794" spans="1:2" ht="13" x14ac:dyDescent="0.15">
      <c r="A794" s="9"/>
      <c r="B794" s="9"/>
    </row>
    <row r="795" spans="1:2" ht="13" x14ac:dyDescent="0.15">
      <c r="A795" s="9"/>
      <c r="B795" s="9"/>
    </row>
    <row r="796" spans="1:2" ht="13" x14ac:dyDescent="0.15">
      <c r="A796" s="9"/>
      <c r="B796" s="9"/>
    </row>
    <row r="797" spans="1:2" ht="13" x14ac:dyDescent="0.15">
      <c r="A797" s="9"/>
      <c r="B797" s="9"/>
    </row>
    <row r="798" spans="1:2" ht="13" x14ac:dyDescent="0.15">
      <c r="A798" s="9"/>
      <c r="B798" s="9"/>
    </row>
    <row r="799" spans="1:2" ht="13" x14ac:dyDescent="0.15">
      <c r="A799" s="9"/>
      <c r="B799" s="9"/>
    </row>
    <row r="800" spans="1:2" ht="13" x14ac:dyDescent="0.15">
      <c r="A800" s="9"/>
      <c r="B800" s="9"/>
    </row>
    <row r="801" spans="1:2" ht="13" x14ac:dyDescent="0.15">
      <c r="A801" s="9"/>
      <c r="B801" s="9"/>
    </row>
    <row r="802" spans="1:2" ht="13" x14ac:dyDescent="0.15">
      <c r="A802" s="9"/>
      <c r="B802" s="9"/>
    </row>
    <row r="803" spans="1:2" ht="13" x14ac:dyDescent="0.15">
      <c r="A803" s="9"/>
      <c r="B803" s="9"/>
    </row>
    <row r="804" spans="1:2" ht="13" x14ac:dyDescent="0.15">
      <c r="A804" s="9"/>
      <c r="B804" s="9"/>
    </row>
    <row r="805" spans="1:2" ht="13" x14ac:dyDescent="0.15">
      <c r="A805" s="9"/>
      <c r="B805" s="9"/>
    </row>
    <row r="806" spans="1:2" ht="13" x14ac:dyDescent="0.15">
      <c r="A806" s="9"/>
      <c r="B806" s="9"/>
    </row>
    <row r="807" spans="1:2" ht="13" x14ac:dyDescent="0.15">
      <c r="A807" s="9"/>
      <c r="B807" s="9"/>
    </row>
    <row r="808" spans="1:2" ht="13" x14ac:dyDescent="0.15">
      <c r="A808" s="9"/>
      <c r="B808" s="9"/>
    </row>
    <row r="809" spans="1:2" ht="13" x14ac:dyDescent="0.15">
      <c r="A809" s="9"/>
      <c r="B809" s="9"/>
    </row>
    <row r="810" spans="1:2" ht="13" x14ac:dyDescent="0.15">
      <c r="A810" s="9"/>
      <c r="B810" s="9"/>
    </row>
    <row r="811" spans="1:2" ht="13" x14ac:dyDescent="0.15">
      <c r="A811" s="9"/>
      <c r="B811" s="9"/>
    </row>
    <row r="812" spans="1:2" ht="13" x14ac:dyDescent="0.15">
      <c r="A812" s="9"/>
      <c r="B812" s="9"/>
    </row>
    <row r="813" spans="1:2" ht="13" x14ac:dyDescent="0.15">
      <c r="A813" s="9"/>
      <c r="B813" s="9"/>
    </row>
    <row r="814" spans="1:2" ht="13" x14ac:dyDescent="0.15">
      <c r="A814" s="9"/>
      <c r="B814" s="9"/>
    </row>
    <row r="815" spans="1:2" ht="13" x14ac:dyDescent="0.15">
      <c r="A815" s="9"/>
      <c r="B815" s="9"/>
    </row>
    <row r="816" spans="1:2" ht="13" x14ac:dyDescent="0.15">
      <c r="A816" s="9"/>
      <c r="B816" s="9"/>
    </row>
    <row r="817" spans="1:2" ht="13" x14ac:dyDescent="0.15">
      <c r="A817" s="9"/>
      <c r="B817" s="9"/>
    </row>
    <row r="818" spans="1:2" ht="13" x14ac:dyDescent="0.15">
      <c r="A818" s="9"/>
      <c r="B818" s="9"/>
    </row>
    <row r="819" spans="1:2" ht="13" x14ac:dyDescent="0.15">
      <c r="A819" s="9"/>
      <c r="B819" s="9"/>
    </row>
    <row r="820" spans="1:2" ht="13" x14ac:dyDescent="0.15">
      <c r="A820" s="9"/>
      <c r="B820" s="9"/>
    </row>
    <row r="821" spans="1:2" ht="13" x14ac:dyDescent="0.15">
      <c r="A821" s="9"/>
      <c r="B821" s="9"/>
    </row>
    <row r="822" spans="1:2" ht="13" x14ac:dyDescent="0.15">
      <c r="A822" s="9"/>
      <c r="B822" s="9"/>
    </row>
    <row r="823" spans="1:2" ht="13" x14ac:dyDescent="0.15">
      <c r="A823" s="9"/>
      <c r="B823" s="9"/>
    </row>
    <row r="824" spans="1:2" ht="13" x14ac:dyDescent="0.15">
      <c r="A824" s="9"/>
      <c r="B824" s="9"/>
    </row>
    <row r="825" spans="1:2" ht="13" x14ac:dyDescent="0.15">
      <c r="A825" s="9"/>
      <c r="B825" s="9"/>
    </row>
    <row r="826" spans="1:2" ht="13" x14ac:dyDescent="0.15">
      <c r="A826" s="9"/>
      <c r="B826" s="9"/>
    </row>
    <row r="827" spans="1:2" ht="13" x14ac:dyDescent="0.15">
      <c r="A827" s="9"/>
      <c r="B827" s="9"/>
    </row>
    <row r="828" spans="1:2" ht="13" x14ac:dyDescent="0.15">
      <c r="A828" s="9"/>
      <c r="B828" s="9"/>
    </row>
    <row r="829" spans="1:2" ht="13" x14ac:dyDescent="0.15">
      <c r="A829" s="9"/>
      <c r="B829" s="9"/>
    </row>
    <row r="830" spans="1:2" ht="13" x14ac:dyDescent="0.15">
      <c r="A830" s="9"/>
      <c r="B830" s="9"/>
    </row>
    <row r="831" spans="1:2" ht="13" x14ac:dyDescent="0.15">
      <c r="A831" s="9"/>
      <c r="B831" s="9"/>
    </row>
    <row r="832" spans="1:2" ht="13" x14ac:dyDescent="0.15">
      <c r="A832" s="9"/>
      <c r="B832" s="9"/>
    </row>
    <row r="833" spans="1:2" ht="13" x14ac:dyDescent="0.15">
      <c r="A833" s="9"/>
      <c r="B833" s="9"/>
    </row>
    <row r="834" spans="1:2" ht="13" x14ac:dyDescent="0.15">
      <c r="A834" s="9"/>
      <c r="B834" s="9"/>
    </row>
    <row r="835" spans="1:2" ht="13" x14ac:dyDescent="0.15">
      <c r="A835" s="9"/>
      <c r="B835" s="9"/>
    </row>
    <row r="836" spans="1:2" ht="13" x14ac:dyDescent="0.15">
      <c r="A836" s="9"/>
      <c r="B836" s="9"/>
    </row>
    <row r="837" spans="1:2" ht="13" x14ac:dyDescent="0.15">
      <c r="A837" s="9"/>
      <c r="B837" s="9"/>
    </row>
    <row r="838" spans="1:2" ht="13" x14ac:dyDescent="0.15">
      <c r="A838" s="9"/>
      <c r="B838" s="9"/>
    </row>
    <row r="839" spans="1:2" ht="13" x14ac:dyDescent="0.15">
      <c r="A839" s="9"/>
      <c r="B839" s="9"/>
    </row>
    <row r="840" spans="1:2" ht="13" x14ac:dyDescent="0.15">
      <c r="A840" s="9"/>
      <c r="B840" s="9"/>
    </row>
    <row r="841" spans="1:2" ht="13" x14ac:dyDescent="0.15">
      <c r="A841" s="9"/>
      <c r="B841" s="9"/>
    </row>
    <row r="842" spans="1:2" ht="13" x14ac:dyDescent="0.15">
      <c r="A842" s="9"/>
      <c r="B842" s="9"/>
    </row>
    <row r="843" spans="1:2" ht="13" x14ac:dyDescent="0.15">
      <c r="A843" s="9"/>
      <c r="B843" s="9"/>
    </row>
    <row r="844" spans="1:2" ht="13" x14ac:dyDescent="0.15">
      <c r="A844" s="9"/>
      <c r="B844" s="9"/>
    </row>
    <row r="845" spans="1:2" ht="13" x14ac:dyDescent="0.15">
      <c r="A845" s="9"/>
      <c r="B845" s="9"/>
    </row>
    <row r="846" spans="1:2" ht="13" x14ac:dyDescent="0.15">
      <c r="A846" s="9"/>
      <c r="B846" s="9"/>
    </row>
    <row r="847" spans="1:2" ht="13" x14ac:dyDescent="0.15">
      <c r="A847" s="9"/>
      <c r="B847" s="9"/>
    </row>
    <row r="848" spans="1:2" ht="13" x14ac:dyDescent="0.15">
      <c r="A848" s="9"/>
      <c r="B848" s="9"/>
    </row>
    <row r="849" spans="1:2" ht="13" x14ac:dyDescent="0.15">
      <c r="A849" s="9"/>
      <c r="B849" s="9"/>
    </row>
    <row r="850" spans="1:2" ht="13" x14ac:dyDescent="0.15">
      <c r="A850" s="9"/>
      <c r="B850" s="9"/>
    </row>
    <row r="851" spans="1:2" ht="13" x14ac:dyDescent="0.15">
      <c r="A851" s="9"/>
      <c r="B851" s="9"/>
    </row>
    <row r="852" spans="1:2" ht="13" x14ac:dyDescent="0.15">
      <c r="A852" s="9"/>
      <c r="B852" s="9"/>
    </row>
    <row r="853" spans="1:2" ht="13" x14ac:dyDescent="0.15">
      <c r="A853" s="9"/>
      <c r="B853" s="9"/>
    </row>
    <row r="854" spans="1:2" ht="13" x14ac:dyDescent="0.15">
      <c r="A854" s="9"/>
      <c r="B854" s="9"/>
    </row>
    <row r="855" spans="1:2" ht="13" x14ac:dyDescent="0.15">
      <c r="A855" s="9"/>
      <c r="B855" s="9"/>
    </row>
    <row r="856" spans="1:2" ht="13" x14ac:dyDescent="0.15">
      <c r="A856" s="9"/>
      <c r="B856" s="9"/>
    </row>
    <row r="857" spans="1:2" ht="13" x14ac:dyDescent="0.15">
      <c r="A857" s="9"/>
      <c r="B857" s="9"/>
    </row>
    <row r="858" spans="1:2" ht="13" x14ac:dyDescent="0.15">
      <c r="A858" s="9"/>
      <c r="B858" s="9"/>
    </row>
    <row r="859" spans="1:2" ht="13" x14ac:dyDescent="0.15">
      <c r="A859" s="9"/>
      <c r="B859" s="9"/>
    </row>
    <row r="860" spans="1:2" ht="13" x14ac:dyDescent="0.15">
      <c r="A860" s="9"/>
      <c r="B860" s="9"/>
    </row>
    <row r="861" spans="1:2" ht="13" x14ac:dyDescent="0.15">
      <c r="A861" s="9"/>
      <c r="B861" s="9"/>
    </row>
    <row r="862" spans="1:2" ht="13" x14ac:dyDescent="0.15">
      <c r="A862" s="9"/>
      <c r="B862" s="9"/>
    </row>
    <row r="863" spans="1:2" ht="13" x14ac:dyDescent="0.15">
      <c r="A863" s="9"/>
      <c r="B863" s="9"/>
    </row>
    <row r="864" spans="1:2" ht="13" x14ac:dyDescent="0.15">
      <c r="A864" s="9"/>
      <c r="B864" s="9"/>
    </row>
    <row r="865" spans="1:2" ht="13" x14ac:dyDescent="0.15">
      <c r="A865" s="9"/>
      <c r="B865" s="9"/>
    </row>
    <row r="866" spans="1:2" ht="13" x14ac:dyDescent="0.15">
      <c r="A866" s="9"/>
      <c r="B866" s="9"/>
    </row>
    <row r="867" spans="1:2" ht="13" x14ac:dyDescent="0.15">
      <c r="A867" s="9"/>
      <c r="B867" s="9"/>
    </row>
    <row r="868" spans="1:2" ht="13" x14ac:dyDescent="0.15">
      <c r="A868" s="9"/>
      <c r="B868" s="9"/>
    </row>
    <row r="869" spans="1:2" ht="13" x14ac:dyDescent="0.15">
      <c r="A869" s="9"/>
      <c r="B869" s="9"/>
    </row>
    <row r="870" spans="1:2" ht="13" x14ac:dyDescent="0.15">
      <c r="A870" s="9"/>
      <c r="B870" s="9"/>
    </row>
    <row r="871" spans="1:2" ht="13" x14ac:dyDescent="0.15">
      <c r="A871" s="9"/>
      <c r="B871" s="9"/>
    </row>
    <row r="872" spans="1:2" ht="13" x14ac:dyDescent="0.15">
      <c r="A872" s="9"/>
      <c r="B872" s="9"/>
    </row>
    <row r="873" spans="1:2" ht="13" x14ac:dyDescent="0.15">
      <c r="A873" s="9"/>
      <c r="B873" s="9"/>
    </row>
    <row r="874" spans="1:2" ht="13" x14ac:dyDescent="0.15">
      <c r="A874" s="9"/>
      <c r="B874" s="9"/>
    </row>
    <row r="875" spans="1:2" ht="13" x14ac:dyDescent="0.15">
      <c r="A875" s="9"/>
      <c r="B875" s="9"/>
    </row>
    <row r="876" spans="1:2" ht="13" x14ac:dyDescent="0.15">
      <c r="A876" s="9"/>
      <c r="B876" s="9"/>
    </row>
    <row r="877" spans="1:2" ht="13" x14ac:dyDescent="0.15">
      <c r="A877" s="9"/>
      <c r="B877" s="9"/>
    </row>
    <row r="878" spans="1:2" ht="13" x14ac:dyDescent="0.15">
      <c r="A878" s="9"/>
      <c r="B878" s="9"/>
    </row>
    <row r="879" spans="1:2" ht="13" x14ac:dyDescent="0.15">
      <c r="A879" s="9"/>
      <c r="B879" s="9"/>
    </row>
    <row r="880" spans="1:2" ht="13" x14ac:dyDescent="0.15">
      <c r="A880" s="9"/>
      <c r="B880" s="9"/>
    </row>
    <row r="881" spans="1:2" ht="13" x14ac:dyDescent="0.15">
      <c r="A881" s="9"/>
      <c r="B881" s="9"/>
    </row>
    <row r="882" spans="1:2" ht="13" x14ac:dyDescent="0.15">
      <c r="A882" s="9"/>
      <c r="B882" s="9"/>
    </row>
    <row r="883" spans="1:2" ht="13" x14ac:dyDescent="0.15">
      <c r="A883" s="9"/>
      <c r="B883" s="9"/>
    </row>
    <row r="884" spans="1:2" ht="13" x14ac:dyDescent="0.15">
      <c r="A884" s="9"/>
      <c r="B884" s="9"/>
    </row>
    <row r="885" spans="1:2" ht="13" x14ac:dyDescent="0.15">
      <c r="A885" s="9"/>
      <c r="B885" s="9"/>
    </row>
    <row r="886" spans="1:2" ht="13" x14ac:dyDescent="0.15">
      <c r="A886" s="9"/>
      <c r="B886" s="9"/>
    </row>
    <row r="887" spans="1:2" ht="13" x14ac:dyDescent="0.15">
      <c r="A887" s="9"/>
      <c r="B887" s="9"/>
    </row>
    <row r="888" spans="1:2" ht="13" x14ac:dyDescent="0.15">
      <c r="A888" s="9"/>
      <c r="B888" s="9"/>
    </row>
    <row r="889" spans="1:2" ht="13" x14ac:dyDescent="0.15">
      <c r="A889" s="9"/>
      <c r="B889" s="9"/>
    </row>
    <row r="890" spans="1:2" ht="13" x14ac:dyDescent="0.15">
      <c r="A890" s="9"/>
      <c r="B890" s="9"/>
    </row>
    <row r="891" spans="1:2" ht="13" x14ac:dyDescent="0.15">
      <c r="A891" s="9"/>
      <c r="B891" s="9"/>
    </row>
    <row r="892" spans="1:2" ht="13" x14ac:dyDescent="0.15">
      <c r="A892" s="9"/>
      <c r="B892" s="9"/>
    </row>
    <row r="893" spans="1:2" ht="13" x14ac:dyDescent="0.15">
      <c r="A893" s="9"/>
      <c r="B893" s="9"/>
    </row>
    <row r="894" spans="1:2" ht="13" x14ac:dyDescent="0.15">
      <c r="A894" s="9"/>
      <c r="B894" s="9"/>
    </row>
    <row r="895" spans="1:2" ht="13" x14ac:dyDescent="0.15">
      <c r="A895" s="9"/>
      <c r="B895" s="9"/>
    </row>
    <row r="896" spans="1:2" ht="13" x14ac:dyDescent="0.15">
      <c r="A896" s="9"/>
      <c r="B896" s="9"/>
    </row>
    <row r="897" spans="1:2" ht="13" x14ac:dyDescent="0.15">
      <c r="A897" s="9"/>
      <c r="B897" s="9"/>
    </row>
    <row r="898" spans="1:2" ht="13" x14ac:dyDescent="0.15">
      <c r="A898" s="9"/>
      <c r="B898" s="9"/>
    </row>
    <row r="899" spans="1:2" ht="13" x14ac:dyDescent="0.15">
      <c r="A899" s="9"/>
      <c r="B899" s="9"/>
    </row>
    <row r="900" spans="1:2" ht="13" x14ac:dyDescent="0.15">
      <c r="A900" s="9"/>
      <c r="B900" s="9"/>
    </row>
    <row r="901" spans="1:2" ht="13" x14ac:dyDescent="0.15">
      <c r="A901" s="9"/>
      <c r="B901" s="9"/>
    </row>
    <row r="902" spans="1:2" ht="13" x14ac:dyDescent="0.15">
      <c r="A902" s="9"/>
      <c r="B902" s="9"/>
    </row>
    <row r="903" spans="1:2" ht="13" x14ac:dyDescent="0.15">
      <c r="A903" s="9"/>
      <c r="B903" s="9"/>
    </row>
    <row r="904" spans="1:2" ht="13" x14ac:dyDescent="0.15">
      <c r="A904" s="9"/>
      <c r="B904" s="9"/>
    </row>
    <row r="905" spans="1:2" ht="13" x14ac:dyDescent="0.15">
      <c r="A905" s="9"/>
      <c r="B905" s="9"/>
    </row>
    <row r="906" spans="1:2" ht="13" x14ac:dyDescent="0.15">
      <c r="A906" s="9"/>
      <c r="B906" s="9"/>
    </row>
    <row r="907" spans="1:2" ht="13" x14ac:dyDescent="0.15">
      <c r="A907" s="9"/>
      <c r="B907" s="9"/>
    </row>
    <row r="908" spans="1:2" ht="13" x14ac:dyDescent="0.15">
      <c r="A908" s="9"/>
      <c r="B908" s="9"/>
    </row>
    <row r="909" spans="1:2" ht="13" x14ac:dyDescent="0.15">
      <c r="A909" s="9"/>
      <c r="B909" s="9"/>
    </row>
    <row r="910" spans="1:2" ht="13" x14ac:dyDescent="0.15">
      <c r="A910" s="9"/>
      <c r="B910" s="9"/>
    </row>
    <row r="911" spans="1:2" ht="13" x14ac:dyDescent="0.15">
      <c r="A911" s="9"/>
      <c r="B911" s="9"/>
    </row>
    <row r="912" spans="1:2" ht="13" x14ac:dyDescent="0.15">
      <c r="A912" s="9"/>
      <c r="B912" s="9"/>
    </row>
    <row r="913" spans="1:2" ht="13" x14ac:dyDescent="0.15">
      <c r="A913" s="9"/>
      <c r="B913" s="9"/>
    </row>
    <row r="914" spans="1:2" ht="13" x14ac:dyDescent="0.15">
      <c r="A914" s="9"/>
      <c r="B914" s="9"/>
    </row>
    <row r="915" spans="1:2" ht="13" x14ac:dyDescent="0.15">
      <c r="A915" s="9"/>
      <c r="B915" s="9"/>
    </row>
    <row r="916" spans="1:2" ht="13" x14ac:dyDescent="0.15">
      <c r="A916" s="9"/>
      <c r="B916" s="9"/>
    </row>
    <row r="917" spans="1:2" ht="13" x14ac:dyDescent="0.15">
      <c r="A917" s="9"/>
      <c r="B917" s="9"/>
    </row>
    <row r="918" spans="1:2" ht="13" x14ac:dyDescent="0.15">
      <c r="A918" s="9"/>
      <c r="B918" s="9"/>
    </row>
    <row r="919" spans="1:2" ht="13" x14ac:dyDescent="0.15">
      <c r="A919" s="9"/>
      <c r="B919" s="9"/>
    </row>
    <row r="920" spans="1:2" ht="13" x14ac:dyDescent="0.15">
      <c r="A920" s="9"/>
      <c r="B920" s="9"/>
    </row>
    <row r="921" spans="1:2" ht="13" x14ac:dyDescent="0.15">
      <c r="A921" s="9"/>
      <c r="B921" s="9"/>
    </row>
    <row r="922" spans="1:2" ht="13" x14ac:dyDescent="0.15">
      <c r="A922" s="9"/>
      <c r="B922" s="9"/>
    </row>
    <row r="923" spans="1:2" ht="13" x14ac:dyDescent="0.15">
      <c r="A923" s="9"/>
      <c r="B923" s="9"/>
    </row>
    <row r="924" spans="1:2" ht="13" x14ac:dyDescent="0.15">
      <c r="A924" s="9"/>
      <c r="B924" s="9"/>
    </row>
    <row r="925" spans="1:2" ht="13" x14ac:dyDescent="0.15">
      <c r="A925" s="9"/>
      <c r="B925" s="9"/>
    </row>
    <row r="926" spans="1:2" ht="13" x14ac:dyDescent="0.15">
      <c r="A926" s="9"/>
      <c r="B926" s="9"/>
    </row>
    <row r="927" spans="1:2" ht="13" x14ac:dyDescent="0.15">
      <c r="A927" s="9"/>
      <c r="B927" s="9"/>
    </row>
    <row r="928" spans="1:2" ht="13" x14ac:dyDescent="0.15">
      <c r="A928" s="9"/>
      <c r="B928" s="9"/>
    </row>
    <row r="929" spans="1:2" ht="13" x14ac:dyDescent="0.15">
      <c r="A929" s="9"/>
      <c r="B929" s="9"/>
    </row>
    <row r="930" spans="1:2" ht="13" x14ac:dyDescent="0.15">
      <c r="A930" s="9"/>
      <c r="B930" s="9"/>
    </row>
    <row r="931" spans="1:2" ht="13" x14ac:dyDescent="0.15">
      <c r="A931" s="9"/>
      <c r="B931" s="9"/>
    </row>
    <row r="932" spans="1:2" ht="13" x14ac:dyDescent="0.15">
      <c r="A932" s="9"/>
      <c r="B932" s="9"/>
    </row>
    <row r="933" spans="1:2" ht="13" x14ac:dyDescent="0.15">
      <c r="A933" s="9"/>
      <c r="B933" s="9"/>
    </row>
    <row r="934" spans="1:2" ht="13" x14ac:dyDescent="0.15">
      <c r="A934" s="9"/>
      <c r="B934" s="9"/>
    </row>
    <row r="935" spans="1:2" ht="13" x14ac:dyDescent="0.15">
      <c r="A935" s="9"/>
      <c r="B935" s="9"/>
    </row>
    <row r="936" spans="1:2" ht="13" x14ac:dyDescent="0.15">
      <c r="A936" s="9"/>
      <c r="B936" s="9"/>
    </row>
    <row r="937" spans="1:2" ht="13" x14ac:dyDescent="0.15">
      <c r="A937" s="9"/>
      <c r="B937" s="9"/>
    </row>
    <row r="938" spans="1:2" ht="13" x14ac:dyDescent="0.15">
      <c r="A938" s="9"/>
      <c r="B938" s="9"/>
    </row>
    <row r="939" spans="1:2" ht="13" x14ac:dyDescent="0.15">
      <c r="A939" s="9"/>
      <c r="B939" s="9"/>
    </row>
    <row r="940" spans="1:2" ht="13" x14ac:dyDescent="0.15">
      <c r="A940" s="9"/>
      <c r="B940" s="9"/>
    </row>
    <row r="941" spans="1:2" ht="13" x14ac:dyDescent="0.15">
      <c r="A941" s="9"/>
      <c r="B941" s="9"/>
    </row>
    <row r="942" spans="1:2" ht="13" x14ac:dyDescent="0.15">
      <c r="A942" s="9"/>
      <c r="B942" s="9"/>
    </row>
    <row r="943" spans="1:2" ht="13" x14ac:dyDescent="0.15">
      <c r="A943" s="9"/>
      <c r="B943" s="9"/>
    </row>
    <row r="944" spans="1:2" ht="13" x14ac:dyDescent="0.15">
      <c r="A944" s="9"/>
      <c r="B944" s="9"/>
    </row>
    <row r="945" spans="1:2" ht="13" x14ac:dyDescent="0.15">
      <c r="A945" s="9"/>
      <c r="B945" s="9"/>
    </row>
    <row r="946" spans="1:2" ht="13" x14ac:dyDescent="0.15">
      <c r="A946" s="9"/>
      <c r="B946" s="9"/>
    </row>
    <row r="947" spans="1:2" ht="13" x14ac:dyDescent="0.15">
      <c r="A947" s="9"/>
      <c r="B947" s="9"/>
    </row>
    <row r="948" spans="1:2" ht="13" x14ac:dyDescent="0.15">
      <c r="A948" s="9"/>
      <c r="B948" s="9"/>
    </row>
    <row r="949" spans="1:2" ht="13" x14ac:dyDescent="0.15">
      <c r="A949" s="9"/>
      <c r="B949" s="9"/>
    </row>
    <row r="950" spans="1:2" ht="13" x14ac:dyDescent="0.15">
      <c r="A950" s="9"/>
      <c r="B950" s="9"/>
    </row>
    <row r="951" spans="1:2" ht="13" x14ac:dyDescent="0.15">
      <c r="A951" s="9"/>
      <c r="B951" s="9"/>
    </row>
    <row r="952" spans="1:2" ht="13" x14ac:dyDescent="0.15">
      <c r="A952" s="9"/>
      <c r="B952" s="9"/>
    </row>
    <row r="953" spans="1:2" ht="13" x14ac:dyDescent="0.15">
      <c r="A953" s="9"/>
      <c r="B953" s="9"/>
    </row>
    <row r="954" spans="1:2" ht="13" x14ac:dyDescent="0.15">
      <c r="A954" s="9"/>
      <c r="B954" s="9"/>
    </row>
    <row r="955" spans="1:2" ht="13" x14ac:dyDescent="0.15">
      <c r="A955" s="9"/>
      <c r="B955" s="9"/>
    </row>
    <row r="956" spans="1:2" ht="13" x14ac:dyDescent="0.15">
      <c r="A956" s="9"/>
      <c r="B956" s="9"/>
    </row>
    <row r="957" spans="1:2" ht="13" x14ac:dyDescent="0.15">
      <c r="A957" s="9"/>
      <c r="B957" s="9"/>
    </row>
    <row r="958" spans="1:2" ht="13" x14ac:dyDescent="0.15">
      <c r="A958" s="9"/>
      <c r="B958" s="9"/>
    </row>
    <row r="959" spans="1:2" ht="13" x14ac:dyDescent="0.15">
      <c r="A959" s="9"/>
      <c r="B959" s="9"/>
    </row>
    <row r="960" spans="1:2" ht="13" x14ac:dyDescent="0.15">
      <c r="A960" s="9"/>
      <c r="B960" s="9"/>
    </row>
    <row r="961" spans="1:2" ht="13" x14ac:dyDescent="0.15">
      <c r="A961" s="9"/>
      <c r="B961" s="9"/>
    </row>
    <row r="962" spans="1:2" ht="13" x14ac:dyDescent="0.15">
      <c r="A962" s="9"/>
      <c r="B962" s="9"/>
    </row>
    <row r="963" spans="1:2" ht="13" x14ac:dyDescent="0.15">
      <c r="A963" s="9"/>
      <c r="B963" s="9"/>
    </row>
    <row r="964" spans="1:2" ht="13" x14ac:dyDescent="0.15">
      <c r="A964" s="9"/>
      <c r="B964" s="9"/>
    </row>
    <row r="965" spans="1:2" ht="13" x14ac:dyDescent="0.15">
      <c r="A965" s="9"/>
      <c r="B965" s="9"/>
    </row>
    <row r="966" spans="1:2" ht="13" x14ac:dyDescent="0.15">
      <c r="A966" s="9"/>
      <c r="B966" s="9"/>
    </row>
    <row r="967" spans="1:2" ht="13" x14ac:dyDescent="0.15">
      <c r="A967" s="9"/>
      <c r="B967" s="9"/>
    </row>
    <row r="968" spans="1:2" ht="13" x14ac:dyDescent="0.15">
      <c r="A968" s="9"/>
      <c r="B968" s="9"/>
    </row>
    <row r="969" spans="1:2" ht="13" x14ac:dyDescent="0.15">
      <c r="A969" s="9"/>
      <c r="B969" s="9"/>
    </row>
    <row r="970" spans="1:2" ht="13" x14ac:dyDescent="0.15">
      <c r="A970" s="9"/>
      <c r="B970" s="9"/>
    </row>
    <row r="971" spans="1:2" ht="13" x14ac:dyDescent="0.15">
      <c r="A971" s="9"/>
      <c r="B971" s="9"/>
    </row>
    <row r="972" spans="1:2" ht="13" x14ac:dyDescent="0.15">
      <c r="A972" s="9"/>
      <c r="B972" s="9"/>
    </row>
    <row r="973" spans="1:2" ht="13" x14ac:dyDescent="0.15">
      <c r="A973" s="9"/>
      <c r="B973" s="9"/>
    </row>
    <row r="974" spans="1:2" ht="13" x14ac:dyDescent="0.15">
      <c r="A974" s="9"/>
      <c r="B974" s="9"/>
    </row>
    <row r="975" spans="1:2" ht="13" x14ac:dyDescent="0.15">
      <c r="A975" s="9"/>
      <c r="B975" s="9"/>
    </row>
    <row r="976" spans="1:2" ht="13" x14ac:dyDescent="0.15">
      <c r="A976" s="9"/>
      <c r="B976" s="9"/>
    </row>
    <row r="977" spans="1:2" ht="13" x14ac:dyDescent="0.15">
      <c r="A977" s="9"/>
      <c r="B977" s="9"/>
    </row>
    <row r="978" spans="1:2" ht="13" x14ac:dyDescent="0.15">
      <c r="A978" s="9"/>
      <c r="B978" s="9"/>
    </row>
    <row r="979" spans="1:2" ht="13" x14ac:dyDescent="0.15">
      <c r="A979" s="9"/>
      <c r="B979" s="9"/>
    </row>
    <row r="980" spans="1:2" ht="13" x14ac:dyDescent="0.15">
      <c r="A980" s="9"/>
      <c r="B980" s="9"/>
    </row>
    <row r="981" spans="1:2" ht="13" x14ac:dyDescent="0.15">
      <c r="A981" s="9"/>
      <c r="B981" s="9"/>
    </row>
    <row r="982" spans="1:2" ht="13" x14ac:dyDescent="0.15">
      <c r="A982" s="9"/>
      <c r="B982" s="9"/>
    </row>
    <row r="983" spans="1:2" ht="13" x14ac:dyDescent="0.15">
      <c r="A983" s="9"/>
      <c r="B983" s="9"/>
    </row>
    <row r="984" spans="1:2" ht="13" x14ac:dyDescent="0.15">
      <c r="A984" s="9"/>
      <c r="B984" s="9"/>
    </row>
    <row r="985" spans="1:2" ht="13" x14ac:dyDescent="0.15">
      <c r="A985" s="9"/>
      <c r="B985" s="9"/>
    </row>
    <row r="986" spans="1:2" ht="13" x14ac:dyDescent="0.15">
      <c r="A986" s="9"/>
      <c r="B986" s="9"/>
    </row>
    <row r="987" spans="1:2" ht="13" x14ac:dyDescent="0.15">
      <c r="A987" s="9"/>
      <c r="B987" s="9"/>
    </row>
    <row r="988" spans="1:2" ht="13" x14ac:dyDescent="0.15">
      <c r="A988" s="9"/>
      <c r="B988" s="9"/>
    </row>
    <row r="989" spans="1:2" ht="13" x14ac:dyDescent="0.15">
      <c r="A989" s="9"/>
      <c r="B989" s="9"/>
    </row>
    <row r="990" spans="1:2" ht="13" x14ac:dyDescent="0.15">
      <c r="A990" s="9"/>
      <c r="B990" s="9"/>
    </row>
    <row r="991" spans="1:2" ht="13" x14ac:dyDescent="0.15">
      <c r="A991" s="9"/>
      <c r="B991" s="9"/>
    </row>
    <row r="992" spans="1:2" ht="13" x14ac:dyDescent="0.15">
      <c r="A992" s="9"/>
      <c r="B992" s="9"/>
    </row>
    <row r="993" spans="1:2" ht="13" x14ac:dyDescent="0.15">
      <c r="A993" s="9"/>
      <c r="B993" s="9"/>
    </row>
    <row r="994" spans="1:2" ht="13" x14ac:dyDescent="0.15">
      <c r="A994" s="9"/>
      <c r="B994" s="9"/>
    </row>
    <row r="995" spans="1:2" ht="13" x14ac:dyDescent="0.15">
      <c r="A995" s="9"/>
      <c r="B995" s="9"/>
    </row>
    <row r="996" spans="1:2" ht="13" x14ac:dyDescent="0.15">
      <c r="A996" s="9"/>
      <c r="B996" s="9"/>
    </row>
    <row r="997" spans="1:2" ht="13" x14ac:dyDescent="0.15">
      <c r="A997" s="9"/>
      <c r="B997" s="9"/>
    </row>
    <row r="998" spans="1:2" ht="13" x14ac:dyDescent="0.15">
      <c r="A998" s="9"/>
      <c r="B998" s="9"/>
    </row>
    <row r="999" spans="1:2" ht="13" x14ac:dyDescent="0.15">
      <c r="A999" s="9"/>
      <c r="B999" s="9"/>
    </row>
    <row r="1000" spans="1:2" ht="13" x14ac:dyDescent="0.15">
      <c r="A1000" s="9"/>
      <c r="B1000" s="9"/>
    </row>
    <row r="1001" spans="1:2" ht="13" x14ac:dyDescent="0.15">
      <c r="A1001" s="9"/>
      <c r="B1001" s="9"/>
    </row>
    <row r="1002" spans="1:2" ht="13" x14ac:dyDescent="0.15">
      <c r="A1002" s="9"/>
      <c r="B1002" s="9"/>
    </row>
    <row r="1003" spans="1:2" ht="13" x14ac:dyDescent="0.15">
      <c r="A1003" s="9"/>
      <c r="B1003" s="9"/>
    </row>
    <row r="1004" spans="1:2" ht="13" x14ac:dyDescent="0.15">
      <c r="A1004" s="9"/>
      <c r="B1004" s="9"/>
    </row>
    <row r="1005" spans="1:2" ht="13" x14ac:dyDescent="0.15">
      <c r="A1005" s="9"/>
      <c r="B1005" s="9"/>
    </row>
    <row r="1006" spans="1:2" ht="13" x14ac:dyDescent="0.15">
      <c r="A1006" s="9"/>
      <c r="B1006" s="9"/>
    </row>
    <row r="1007" spans="1:2" ht="13" x14ac:dyDescent="0.15">
      <c r="A1007" s="9"/>
      <c r="B1007" s="9"/>
    </row>
    <row r="1008" spans="1:2" ht="13" x14ac:dyDescent="0.15">
      <c r="A1008" s="9"/>
      <c r="B1008" s="9"/>
    </row>
    <row r="1009" spans="1:2" ht="13" x14ac:dyDescent="0.15">
      <c r="A1009" s="9"/>
      <c r="B1009" s="9"/>
    </row>
    <row r="1010" spans="1:2" ht="13" x14ac:dyDescent="0.15">
      <c r="A1010" s="9"/>
      <c r="B1010" s="9"/>
    </row>
    <row r="1011" spans="1:2" ht="13" x14ac:dyDescent="0.15">
      <c r="A1011" s="9"/>
      <c r="B1011" s="9"/>
    </row>
    <row r="1012" spans="1:2" ht="13" x14ac:dyDescent="0.15">
      <c r="A1012" s="9"/>
      <c r="B1012" s="9"/>
    </row>
  </sheetData>
  <mergeCells count="3">
    <mergeCell ref="A2:A27"/>
    <mergeCell ref="A28:A52"/>
    <mergeCell ref="A54:A5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Y1017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baseColWidth="10" defaultColWidth="12.6640625" defaultRowHeight="15.75" customHeight="1" x14ac:dyDescent="0.15"/>
  <cols>
    <col min="1" max="1" width="3.6640625" customWidth="1"/>
    <col min="2" max="2" width="21.83203125" customWidth="1"/>
    <col min="3" max="3" width="7" customWidth="1"/>
    <col min="4" max="4" width="7.1640625" customWidth="1"/>
    <col min="7" max="7" width="14.6640625" customWidth="1"/>
    <col min="9" max="9" width="14.1640625" customWidth="1"/>
    <col min="10" max="10" width="18.83203125" customWidth="1"/>
    <col min="11" max="11" width="24.6640625" customWidth="1"/>
    <col min="12" max="12" width="18.1640625" customWidth="1"/>
    <col min="18" max="18" width="23.1640625" customWidth="1"/>
  </cols>
  <sheetData>
    <row r="1" spans="1:25" ht="15.75" customHeight="1" x14ac:dyDescent="0.15">
      <c r="A1" s="1"/>
      <c r="B1" s="1"/>
      <c r="C1" s="2" t="s">
        <v>0</v>
      </c>
      <c r="D1" s="3" t="s">
        <v>1</v>
      </c>
      <c r="E1" s="4"/>
      <c r="F1" s="4"/>
      <c r="G1" s="1" t="s">
        <v>2</v>
      </c>
      <c r="H1" s="1" t="s">
        <v>3</v>
      </c>
      <c r="I1" s="1" t="s">
        <v>4</v>
      </c>
      <c r="J1" s="1" t="s">
        <v>5</v>
      </c>
      <c r="K1" s="1" t="s">
        <v>54</v>
      </c>
      <c r="L1" s="1" t="s">
        <v>6</v>
      </c>
      <c r="M1" s="9" t="s">
        <v>9</v>
      </c>
      <c r="O1" s="1" t="s">
        <v>8</v>
      </c>
      <c r="P1" s="1" t="s">
        <v>55</v>
      </c>
      <c r="Q1" s="4"/>
      <c r="R1" s="1" t="s">
        <v>7</v>
      </c>
      <c r="S1" s="4"/>
      <c r="T1" s="4"/>
      <c r="U1" s="4"/>
      <c r="V1" s="4"/>
      <c r="W1" s="4"/>
      <c r="X1" s="4"/>
      <c r="Y1" s="4"/>
    </row>
    <row r="2" spans="1:25" ht="15.75" customHeight="1" x14ac:dyDescent="0.15">
      <c r="A2" s="30" t="s">
        <v>10</v>
      </c>
      <c r="B2" s="5" t="s">
        <v>11</v>
      </c>
      <c r="C2" s="6">
        <f t="shared" ref="C2:D2" si="0">C3*0.01</f>
        <v>2.851150097142559</v>
      </c>
      <c r="D2" s="6">
        <f t="shared" si="0"/>
        <v>9.5078713649460038</v>
      </c>
      <c r="G2" s="8">
        <f>G3*0.008</f>
        <v>7.6062970919568036</v>
      </c>
      <c r="H2" s="7">
        <f t="shared" ref="H2:L2" si="1">H3*0.01</f>
        <v>7.1309035237095033</v>
      </c>
      <c r="I2" s="7">
        <f t="shared" si="1"/>
        <v>7.5618158224131982</v>
      </c>
      <c r="J2" s="7">
        <f t="shared" si="1"/>
        <v>7.9232261374550035</v>
      </c>
      <c r="K2" s="7">
        <f t="shared" si="1"/>
        <v>9.0126697313550697</v>
      </c>
      <c r="L2" s="7">
        <f t="shared" si="1"/>
        <v>9.5078713649460038</v>
      </c>
      <c r="M2" s="8">
        <f>M3*0.008</f>
        <v>4.005630991713363</v>
      </c>
      <c r="O2" s="7">
        <f>O3*0.01</f>
        <v>3.169290454982002</v>
      </c>
      <c r="P2" s="8">
        <f>P3*0.008</f>
        <v>1.3352103305711212</v>
      </c>
      <c r="R2" s="7">
        <f>R3*0.01</f>
        <v>4.4370066369748029</v>
      </c>
    </row>
    <row r="3" spans="1:25" ht="15.75" customHeight="1" x14ac:dyDescent="0.15">
      <c r="A3" s="31"/>
      <c r="B3" s="9" t="s">
        <v>12</v>
      </c>
      <c r="C3" s="10">
        <f t="shared" ref="C3:D3" si="2">C5/C4</f>
        <v>285.1150097142559</v>
      </c>
      <c r="D3" s="10">
        <f t="shared" si="2"/>
        <v>950.78713649460042</v>
      </c>
      <c r="G3" s="10">
        <f t="shared" ref="G3:M3" si="3">G5/G4</f>
        <v>950.78713649460042</v>
      </c>
      <c r="H3" s="10">
        <f t="shared" si="3"/>
        <v>713.09035237095031</v>
      </c>
      <c r="I3" s="10">
        <f t="shared" si="3"/>
        <v>756.1815822413198</v>
      </c>
      <c r="J3" s="10">
        <f t="shared" si="3"/>
        <v>792.32261374550035</v>
      </c>
      <c r="K3" s="10">
        <f t="shared" si="3"/>
        <v>901.26697313550687</v>
      </c>
      <c r="L3" s="10">
        <f t="shared" si="3"/>
        <v>950.78713649460042</v>
      </c>
      <c r="M3" s="10">
        <f t="shared" si="3"/>
        <v>500.70387396417038</v>
      </c>
      <c r="O3" s="10">
        <f t="shared" ref="O3:P3" si="4">O5/O4</f>
        <v>316.9290454982002</v>
      </c>
      <c r="P3" s="10">
        <f t="shared" si="4"/>
        <v>166.90129132139015</v>
      </c>
      <c r="R3" s="10">
        <f>R5/R4</f>
        <v>443.70066369748025</v>
      </c>
    </row>
    <row r="4" spans="1:25" ht="15.75" customHeight="1" x14ac:dyDescent="0.15">
      <c r="A4" s="31"/>
      <c r="B4" s="9" t="s">
        <v>13</v>
      </c>
      <c r="C4" s="11">
        <v>0.14000000000000001</v>
      </c>
      <c r="D4" s="11">
        <v>0.15</v>
      </c>
      <c r="G4" s="11">
        <v>0.15</v>
      </c>
      <c r="H4" s="12">
        <v>0.2</v>
      </c>
      <c r="I4" s="11">
        <v>0.15</v>
      </c>
      <c r="J4" s="11">
        <v>0.15</v>
      </c>
      <c r="K4" s="11">
        <v>0.15</v>
      </c>
      <c r="L4" s="11">
        <v>0.15</v>
      </c>
      <c r="M4" s="12">
        <v>0.2</v>
      </c>
      <c r="O4" s="11">
        <v>0.15</v>
      </c>
      <c r="P4" s="12">
        <v>0.2</v>
      </c>
      <c r="R4" s="11">
        <v>0.15</v>
      </c>
    </row>
    <row r="5" spans="1:25" ht="15.75" customHeight="1" x14ac:dyDescent="0.15">
      <c r="A5" s="31"/>
      <c r="B5" s="9" t="s">
        <v>14</v>
      </c>
      <c r="C5" s="10">
        <f t="shared" ref="C5:D5" si="5">C7/C6</f>
        <v>39.916101359995828</v>
      </c>
      <c r="D5" s="10">
        <f t="shared" si="5"/>
        <v>142.61807047419006</v>
      </c>
      <c r="G5" s="10">
        <f t="shared" ref="G5:M5" si="6">G7/G6</f>
        <v>142.61807047419006</v>
      </c>
      <c r="H5" s="10">
        <f t="shared" si="6"/>
        <v>142.61807047419006</v>
      </c>
      <c r="I5" s="10">
        <f t="shared" si="6"/>
        <v>113.42723733619796</v>
      </c>
      <c r="J5" s="10">
        <f t="shared" si="6"/>
        <v>118.84839206182505</v>
      </c>
      <c r="K5" s="10">
        <f t="shared" si="6"/>
        <v>135.19004597032603</v>
      </c>
      <c r="L5" s="10">
        <f t="shared" si="6"/>
        <v>142.61807047419006</v>
      </c>
      <c r="M5" s="10">
        <f t="shared" si="6"/>
        <v>100.14077479283408</v>
      </c>
      <c r="O5" s="10">
        <f t="shared" ref="O5:P5" si="7">O7/O6</f>
        <v>47.539356824730028</v>
      </c>
      <c r="P5" s="10">
        <f t="shared" si="7"/>
        <v>33.380258264278034</v>
      </c>
      <c r="R5" s="10">
        <f>R7/R6</f>
        <v>66.555099554622032</v>
      </c>
    </row>
    <row r="6" spans="1:25" ht="15.75" customHeight="1" x14ac:dyDescent="0.15">
      <c r="A6" s="31"/>
      <c r="B6" s="9" t="s">
        <v>13</v>
      </c>
      <c r="C6" s="11">
        <v>0.26</v>
      </c>
      <c r="D6" s="11">
        <v>0.25</v>
      </c>
      <c r="G6" s="11">
        <v>0.25</v>
      </c>
      <c r="H6" s="11">
        <v>0.25</v>
      </c>
      <c r="I6" s="11">
        <v>0.25</v>
      </c>
      <c r="J6" s="12">
        <v>0.3</v>
      </c>
      <c r="K6" s="11">
        <v>0.25</v>
      </c>
      <c r="L6" s="11">
        <v>0.25</v>
      </c>
      <c r="M6" s="12">
        <v>0.3</v>
      </c>
      <c r="O6" s="11">
        <v>0.25</v>
      </c>
      <c r="P6" s="12">
        <v>0.3</v>
      </c>
      <c r="R6" s="11">
        <v>0.25</v>
      </c>
    </row>
    <row r="7" spans="1:25" ht="15.75" customHeight="1" x14ac:dyDescent="0.15">
      <c r="A7" s="31"/>
      <c r="B7" s="9" t="s">
        <v>15</v>
      </c>
      <c r="C7" s="10">
        <f t="shared" ref="C7:D7" si="8">C9/C8</f>
        <v>10.378186353598915</v>
      </c>
      <c r="D7" s="10">
        <f t="shared" si="8"/>
        <v>35.654517618547516</v>
      </c>
      <c r="G7" s="10">
        <f t="shared" ref="G7:M7" si="9">G9/G8</f>
        <v>35.654517618547516</v>
      </c>
      <c r="H7" s="10">
        <f t="shared" si="9"/>
        <v>35.654517618547516</v>
      </c>
      <c r="I7" s="10">
        <f t="shared" si="9"/>
        <v>28.35680933404949</v>
      </c>
      <c r="J7" s="10">
        <f t="shared" si="9"/>
        <v>35.654517618547516</v>
      </c>
      <c r="K7" s="10">
        <f t="shared" si="9"/>
        <v>33.797511492581506</v>
      </c>
      <c r="L7" s="10">
        <f t="shared" si="9"/>
        <v>35.654517618547516</v>
      </c>
      <c r="M7" s="10">
        <f t="shared" si="9"/>
        <v>30.042232437850224</v>
      </c>
      <c r="O7" s="10">
        <f t="shared" ref="O7:P7" si="10">O9/O8</f>
        <v>11.884839206182507</v>
      </c>
      <c r="P7" s="10">
        <f t="shared" si="10"/>
        <v>10.01407747928341</v>
      </c>
      <c r="R7" s="10">
        <f>R9/R8</f>
        <v>16.638774888655508</v>
      </c>
    </row>
    <row r="8" spans="1:25" ht="15.75" customHeight="1" x14ac:dyDescent="0.15">
      <c r="A8" s="31"/>
      <c r="B8" s="9" t="s">
        <v>16</v>
      </c>
      <c r="C8" s="11">
        <v>0.87</v>
      </c>
      <c r="D8" s="11">
        <v>0.85</v>
      </c>
      <c r="G8" s="11">
        <v>0.85</v>
      </c>
      <c r="H8" s="11">
        <v>0.85</v>
      </c>
      <c r="I8" s="12">
        <v>0.9</v>
      </c>
      <c r="J8" s="11">
        <v>0.85</v>
      </c>
      <c r="K8" s="11">
        <v>0.85</v>
      </c>
      <c r="L8" s="11">
        <v>0.85</v>
      </c>
      <c r="M8" s="12">
        <v>0.9</v>
      </c>
      <c r="O8" s="11">
        <v>0.85</v>
      </c>
      <c r="P8" s="12">
        <v>0.9</v>
      </c>
      <c r="R8" s="11">
        <v>0.85</v>
      </c>
    </row>
    <row r="9" spans="1:25" ht="15.75" customHeight="1" x14ac:dyDescent="0.15">
      <c r="A9" s="31"/>
      <c r="B9" s="9" t="s">
        <v>17</v>
      </c>
      <c r="C9" s="10">
        <f t="shared" ref="C9:D9" si="11">C11/C10</f>
        <v>9.0290221276310554</v>
      </c>
      <c r="D9" s="10">
        <f t="shared" si="11"/>
        <v>30.306339975765386</v>
      </c>
      <c r="G9" s="10">
        <f t="shared" ref="G9:M9" si="12">G11/G10</f>
        <v>30.306339975765386</v>
      </c>
      <c r="H9" s="10">
        <f t="shared" si="12"/>
        <v>30.306339975765386</v>
      </c>
      <c r="I9" s="10">
        <f t="shared" si="12"/>
        <v>25.521128400644542</v>
      </c>
      <c r="J9" s="10">
        <f t="shared" si="12"/>
        <v>30.306339975765386</v>
      </c>
      <c r="K9" s="10">
        <f t="shared" si="12"/>
        <v>28.727884768694281</v>
      </c>
      <c r="L9" s="10">
        <f t="shared" si="12"/>
        <v>30.306339975765386</v>
      </c>
      <c r="M9" s="10">
        <f t="shared" si="12"/>
        <v>27.038009194065204</v>
      </c>
      <c r="O9" s="10">
        <f t="shared" ref="O9:P9" si="13">O11/O10</f>
        <v>10.102113325255131</v>
      </c>
      <c r="P9" s="10">
        <f t="shared" si="13"/>
        <v>9.0126697313550697</v>
      </c>
      <c r="R9" s="10">
        <f>R11/R10</f>
        <v>14.142958655357182</v>
      </c>
    </row>
    <row r="10" spans="1:25" ht="15.75" customHeight="1" x14ac:dyDescent="0.15">
      <c r="A10" s="31"/>
      <c r="B10" s="9" t="s">
        <v>18</v>
      </c>
      <c r="C10" s="11">
        <v>0.82</v>
      </c>
      <c r="D10" s="11">
        <v>0.8</v>
      </c>
      <c r="G10" s="11">
        <v>0.8</v>
      </c>
      <c r="H10" s="11">
        <v>0.8</v>
      </c>
      <c r="I10" s="12">
        <v>0.85</v>
      </c>
      <c r="J10" s="11">
        <v>0.8</v>
      </c>
      <c r="K10" s="11">
        <v>0.8</v>
      </c>
      <c r="L10" s="11">
        <v>0.8</v>
      </c>
      <c r="M10" s="12">
        <v>0.85</v>
      </c>
      <c r="O10" s="11">
        <v>0.8</v>
      </c>
      <c r="P10" s="12">
        <v>0.85</v>
      </c>
      <c r="R10" s="11">
        <v>0.8</v>
      </c>
    </row>
    <row r="11" spans="1:25" ht="15.75" customHeight="1" x14ac:dyDescent="0.15">
      <c r="A11" s="31"/>
      <c r="B11" s="9" t="s">
        <v>19</v>
      </c>
      <c r="C11" s="10">
        <f t="shared" ref="C11:D11" si="14">C13/C12</f>
        <v>7.4037981446574648</v>
      </c>
      <c r="D11" s="10">
        <f t="shared" si="14"/>
        <v>24.245071980612309</v>
      </c>
      <c r="G11" s="10">
        <f t="shared" ref="G11:M11" si="15">G13/G12</f>
        <v>24.245071980612309</v>
      </c>
      <c r="H11" s="10">
        <f t="shared" si="15"/>
        <v>24.245071980612309</v>
      </c>
      <c r="I11" s="10">
        <f t="shared" si="15"/>
        <v>21.69295914054786</v>
      </c>
      <c r="J11" s="10">
        <f t="shared" si="15"/>
        <v>24.245071980612309</v>
      </c>
      <c r="K11" s="10">
        <f t="shared" si="15"/>
        <v>22.982307814955426</v>
      </c>
      <c r="L11" s="10">
        <f t="shared" si="15"/>
        <v>24.245071980612309</v>
      </c>
      <c r="M11" s="10">
        <f t="shared" si="15"/>
        <v>22.982307814955423</v>
      </c>
      <c r="O11" s="10">
        <f t="shared" ref="O11:P11" si="16">O13/O12</f>
        <v>8.0816906602041048</v>
      </c>
      <c r="P11" s="10">
        <f t="shared" si="16"/>
        <v>7.6607692716518097</v>
      </c>
      <c r="R11" s="10">
        <f>R13/R12</f>
        <v>11.314366924285746</v>
      </c>
    </row>
    <row r="12" spans="1:25" ht="15.75" customHeight="1" x14ac:dyDescent="0.15">
      <c r="A12" s="31"/>
      <c r="B12" s="9" t="s">
        <v>20</v>
      </c>
      <c r="C12" s="11">
        <v>0.88</v>
      </c>
      <c r="D12" s="11">
        <v>0.85</v>
      </c>
      <c r="G12" s="11">
        <v>0.85</v>
      </c>
      <c r="H12" s="11">
        <v>0.85</v>
      </c>
      <c r="I12" s="12">
        <v>0.9</v>
      </c>
      <c r="J12" s="11">
        <v>0.85</v>
      </c>
      <c r="K12" s="11">
        <v>0.85</v>
      </c>
      <c r="L12" s="11">
        <v>0.85</v>
      </c>
      <c r="M12" s="12">
        <v>0.9</v>
      </c>
      <c r="O12" s="11">
        <v>0.85</v>
      </c>
      <c r="P12" s="12">
        <v>0.9</v>
      </c>
      <c r="R12" s="11">
        <v>0.85</v>
      </c>
    </row>
    <row r="13" spans="1:25" ht="15.75" customHeight="1" x14ac:dyDescent="0.15">
      <c r="A13" s="31"/>
      <c r="B13" s="9" t="s">
        <v>21</v>
      </c>
      <c r="C13" s="10">
        <f t="shared" ref="C13:D13" si="17">C15/C14</f>
        <v>6.5153423672985689</v>
      </c>
      <c r="D13" s="10">
        <f t="shared" si="17"/>
        <v>20.608311183520463</v>
      </c>
      <c r="G13" s="10">
        <f t="shared" ref="G13:M13" si="18">G15/G14</f>
        <v>20.608311183520463</v>
      </c>
      <c r="H13" s="10">
        <f t="shared" si="18"/>
        <v>20.608311183520463</v>
      </c>
      <c r="I13" s="10">
        <f t="shared" si="18"/>
        <v>19.523663226493074</v>
      </c>
      <c r="J13" s="10">
        <f t="shared" si="18"/>
        <v>20.608311183520463</v>
      </c>
      <c r="K13" s="10">
        <f t="shared" si="18"/>
        <v>19.534961642712112</v>
      </c>
      <c r="L13" s="10">
        <f t="shared" si="18"/>
        <v>20.608311183520463</v>
      </c>
      <c r="M13" s="10">
        <f t="shared" si="18"/>
        <v>20.684077033459882</v>
      </c>
      <c r="O13" s="10">
        <f t="shared" ref="O13:P13" si="19">O15/O14</f>
        <v>6.869437061173489</v>
      </c>
      <c r="P13" s="10">
        <f t="shared" si="19"/>
        <v>6.8946923444866286</v>
      </c>
      <c r="R13" s="10">
        <f>R15/R14</f>
        <v>9.6172118856428845</v>
      </c>
    </row>
    <row r="14" spans="1:25" ht="15.75" customHeight="1" x14ac:dyDescent="0.15">
      <c r="A14" s="31"/>
      <c r="B14" s="9" t="s">
        <v>22</v>
      </c>
      <c r="C14" s="11">
        <v>0.9</v>
      </c>
      <c r="D14" s="11">
        <v>0.9</v>
      </c>
      <c r="G14" s="11">
        <v>0.9</v>
      </c>
      <c r="H14" s="11">
        <v>0.9</v>
      </c>
      <c r="I14" s="12">
        <v>0.95</v>
      </c>
      <c r="J14" s="11">
        <v>0.9</v>
      </c>
      <c r="K14" s="11">
        <v>0.9</v>
      </c>
      <c r="L14" s="11">
        <v>0.9</v>
      </c>
      <c r="M14" s="12">
        <v>0.85</v>
      </c>
      <c r="O14" s="11">
        <v>0.9</v>
      </c>
      <c r="P14" s="12">
        <v>0.85</v>
      </c>
      <c r="R14" s="11">
        <v>0.9</v>
      </c>
    </row>
    <row r="15" spans="1:25" ht="15.75" customHeight="1" x14ac:dyDescent="0.15">
      <c r="A15" s="31"/>
      <c r="B15" s="9" t="s">
        <v>23</v>
      </c>
      <c r="C15" s="10">
        <f t="shared" ref="C15:D15" si="20">C17/C16</f>
        <v>5.863808130568712</v>
      </c>
      <c r="D15" s="10">
        <f t="shared" si="20"/>
        <v>18.547480065168418</v>
      </c>
      <c r="G15" s="10">
        <f t="shared" ref="G15:M15" si="21">G17/G16</f>
        <v>18.547480065168418</v>
      </c>
      <c r="H15" s="10">
        <f t="shared" si="21"/>
        <v>18.547480065168418</v>
      </c>
      <c r="I15" s="10">
        <f t="shared" si="21"/>
        <v>18.547480065168418</v>
      </c>
      <c r="J15" s="10">
        <f t="shared" si="21"/>
        <v>18.547480065168418</v>
      </c>
      <c r="K15" s="10">
        <f t="shared" si="21"/>
        <v>17.581465478440901</v>
      </c>
      <c r="L15" s="10">
        <f t="shared" si="21"/>
        <v>18.547480065168418</v>
      </c>
      <c r="M15" s="10">
        <f t="shared" si="21"/>
        <v>17.581465478440901</v>
      </c>
      <c r="O15" s="10">
        <f t="shared" ref="O15:P15" si="22">O17/O16</f>
        <v>6.1824933550561401</v>
      </c>
      <c r="P15" s="10">
        <f t="shared" si="22"/>
        <v>5.8604884928136345</v>
      </c>
      <c r="R15" s="10">
        <f>R17/R16</f>
        <v>8.6554906970785961</v>
      </c>
    </row>
    <row r="16" spans="1:25" ht="15.75" customHeight="1" x14ac:dyDescent="0.15">
      <c r="A16" s="31"/>
      <c r="B16" s="9" t="s">
        <v>24</v>
      </c>
      <c r="C16" s="11">
        <v>0.21</v>
      </c>
      <c r="D16" s="11">
        <v>7.0000000000000007E-2</v>
      </c>
      <c r="G16" s="11">
        <v>7.0000000000000007E-2</v>
      </c>
      <c r="H16" s="11">
        <v>7.0000000000000007E-2</v>
      </c>
      <c r="I16" s="11">
        <v>7.0000000000000007E-2</v>
      </c>
      <c r="J16" s="11">
        <v>7.0000000000000007E-2</v>
      </c>
      <c r="K16" s="11">
        <v>7.0000000000000007E-2</v>
      </c>
      <c r="L16" s="11">
        <v>7.0000000000000007E-2</v>
      </c>
      <c r="M16" s="11">
        <v>7.0000000000000007E-2</v>
      </c>
      <c r="O16" s="12">
        <v>0.21</v>
      </c>
      <c r="P16" s="12">
        <v>0.21</v>
      </c>
      <c r="R16" s="12">
        <v>0.15</v>
      </c>
    </row>
    <row r="17" spans="1:25" ht="15.75" customHeight="1" x14ac:dyDescent="0.15">
      <c r="A17" s="31"/>
      <c r="B17" s="9" t="s">
        <v>25</v>
      </c>
      <c r="C17" s="16">
        <f t="shared" ref="C17:D17" si="23">C19/C18</f>
        <v>1.2313997074194294</v>
      </c>
      <c r="D17" s="16">
        <f t="shared" si="23"/>
        <v>1.2983236045617894</v>
      </c>
      <c r="G17" s="16">
        <f t="shared" ref="G17:M17" si="24">G19/G18</f>
        <v>1.2983236045617894</v>
      </c>
      <c r="H17" s="16">
        <f t="shared" si="24"/>
        <v>1.2983236045617894</v>
      </c>
      <c r="I17" s="16">
        <f t="shared" si="24"/>
        <v>1.2983236045617894</v>
      </c>
      <c r="J17" s="16">
        <f t="shared" si="24"/>
        <v>1.2983236045617894</v>
      </c>
      <c r="K17" s="16">
        <f t="shared" si="24"/>
        <v>1.2307025834908631</v>
      </c>
      <c r="L17" s="16">
        <f t="shared" si="24"/>
        <v>1.2983236045617894</v>
      </c>
      <c r="M17" s="16">
        <f t="shared" si="24"/>
        <v>1.2307025834908631</v>
      </c>
      <c r="O17" s="16">
        <f t="shared" ref="O17:P17" si="25">O19/O18</f>
        <v>1.2983236045617894</v>
      </c>
      <c r="P17" s="16">
        <f t="shared" si="25"/>
        <v>1.2307025834908631</v>
      </c>
      <c r="R17" s="16">
        <f>R19/R18</f>
        <v>1.2983236045617894</v>
      </c>
    </row>
    <row r="18" spans="1:25" ht="15.75" customHeight="1" x14ac:dyDescent="0.15">
      <c r="A18" s="31"/>
      <c r="B18" s="9" t="s">
        <v>26</v>
      </c>
      <c r="C18" s="11">
        <v>0.97</v>
      </c>
      <c r="D18" s="11">
        <v>0.92</v>
      </c>
      <c r="G18" s="11">
        <v>0.92</v>
      </c>
      <c r="H18" s="11">
        <v>0.92</v>
      </c>
      <c r="I18" s="11">
        <v>0.92</v>
      </c>
      <c r="J18" s="11">
        <v>0.92</v>
      </c>
      <c r="K18" s="11">
        <v>0.92</v>
      </c>
      <c r="L18" s="11">
        <v>0.92</v>
      </c>
      <c r="M18" s="11">
        <v>0.92</v>
      </c>
      <c r="O18" s="11">
        <v>0.92</v>
      </c>
      <c r="P18" s="11">
        <v>0.92</v>
      </c>
      <c r="R18" s="11">
        <v>0.92</v>
      </c>
    </row>
    <row r="19" spans="1:25" ht="15.75" customHeight="1" x14ac:dyDescent="0.15">
      <c r="A19" s="31"/>
      <c r="B19" s="9" t="s">
        <v>27</v>
      </c>
      <c r="C19" s="16">
        <f t="shared" ref="C19:D19" si="26">C21/C20</f>
        <v>1.1944577161968464</v>
      </c>
      <c r="D19" s="16">
        <f t="shared" si="26"/>
        <v>1.1944577161968464</v>
      </c>
      <c r="G19" s="16">
        <f t="shared" ref="G19:M19" si="27">G21/G20</f>
        <v>1.1944577161968464</v>
      </c>
      <c r="H19" s="16">
        <f t="shared" si="27"/>
        <v>1.1944577161968464</v>
      </c>
      <c r="I19" s="16">
        <f t="shared" si="27"/>
        <v>1.1944577161968464</v>
      </c>
      <c r="J19" s="16">
        <f t="shared" si="27"/>
        <v>1.1944577161968464</v>
      </c>
      <c r="K19" s="16">
        <f t="shared" si="27"/>
        <v>1.1322463768115942</v>
      </c>
      <c r="L19" s="16">
        <f t="shared" si="27"/>
        <v>1.1944577161968464</v>
      </c>
      <c r="M19" s="16">
        <f t="shared" si="27"/>
        <v>1.1322463768115942</v>
      </c>
      <c r="O19" s="16">
        <f t="shared" ref="O19:P19" si="28">O21/O20</f>
        <v>1.1944577161968464</v>
      </c>
      <c r="P19" s="16">
        <f t="shared" si="28"/>
        <v>1.1322463768115942</v>
      </c>
      <c r="R19" s="16">
        <f>R21/R20</f>
        <v>1.1944577161968464</v>
      </c>
    </row>
    <row r="20" spans="1:25" ht="15.75" customHeight="1" x14ac:dyDescent="0.15">
      <c r="A20" s="31"/>
      <c r="B20" s="9" t="s">
        <v>28</v>
      </c>
      <c r="C20" s="11">
        <v>0.92</v>
      </c>
      <c r="D20" s="11">
        <v>0.92</v>
      </c>
      <c r="G20" s="11">
        <v>0.92</v>
      </c>
      <c r="H20" s="11">
        <v>0.92</v>
      </c>
      <c r="I20" s="11">
        <v>0.92</v>
      </c>
      <c r="J20" s="11">
        <v>0.92</v>
      </c>
      <c r="K20" s="11">
        <v>0.92</v>
      </c>
      <c r="L20" s="11">
        <v>0.92</v>
      </c>
      <c r="M20" s="11">
        <v>0.92</v>
      </c>
      <c r="O20" s="11">
        <v>0.92</v>
      </c>
      <c r="P20" s="11">
        <v>0.92</v>
      </c>
      <c r="R20" s="11">
        <v>0.92</v>
      </c>
    </row>
    <row r="21" spans="1:25" ht="15.75" customHeight="1" x14ac:dyDescent="0.15">
      <c r="A21" s="31"/>
      <c r="B21" s="9" t="s">
        <v>29</v>
      </c>
      <c r="C21" s="16">
        <f t="shared" ref="C21:D21" si="29">C23/C22</f>
        <v>1.0989010989010988</v>
      </c>
      <c r="D21" s="16">
        <f t="shared" si="29"/>
        <v>1.0989010989010988</v>
      </c>
      <c r="G21" s="16">
        <f t="shared" ref="G21:M21" si="30">G23/G22</f>
        <v>1.0989010989010988</v>
      </c>
      <c r="H21" s="16">
        <f t="shared" si="30"/>
        <v>1.0989010989010988</v>
      </c>
      <c r="I21" s="16">
        <f t="shared" si="30"/>
        <v>1.0989010989010988</v>
      </c>
      <c r="J21" s="16">
        <f t="shared" si="30"/>
        <v>1.0989010989010988</v>
      </c>
      <c r="K21" s="16">
        <f t="shared" si="30"/>
        <v>1.0416666666666667</v>
      </c>
      <c r="L21" s="16">
        <f t="shared" si="30"/>
        <v>1.0989010989010988</v>
      </c>
      <c r="M21" s="16">
        <f t="shared" si="30"/>
        <v>1.0416666666666667</v>
      </c>
      <c r="O21" s="16">
        <f t="shared" ref="O21:P21" si="31">O23/O22</f>
        <v>1.0989010989010988</v>
      </c>
      <c r="P21" s="16">
        <f t="shared" si="31"/>
        <v>1.0416666666666667</v>
      </c>
      <c r="R21" s="16">
        <f>R23/R22</f>
        <v>1.0989010989010988</v>
      </c>
    </row>
    <row r="22" spans="1:25" ht="15.75" customHeight="1" x14ac:dyDescent="0.15">
      <c r="A22" s="31"/>
      <c r="B22" s="9" t="s">
        <v>30</v>
      </c>
      <c r="C22" s="11">
        <v>0.91</v>
      </c>
      <c r="D22" s="11">
        <v>0.91</v>
      </c>
      <c r="G22" s="11">
        <v>0.91</v>
      </c>
      <c r="H22" s="11">
        <v>0.91</v>
      </c>
      <c r="I22" s="11">
        <v>0.91</v>
      </c>
      <c r="J22" s="11">
        <v>0.91</v>
      </c>
      <c r="K22" s="12">
        <v>0.96</v>
      </c>
      <c r="L22" s="11">
        <v>0.91</v>
      </c>
      <c r="M22" s="12">
        <v>0.96</v>
      </c>
      <c r="O22" s="11">
        <v>0.91</v>
      </c>
      <c r="P22" s="12">
        <v>0.96</v>
      </c>
      <c r="R22" s="11">
        <v>0.91</v>
      </c>
    </row>
    <row r="23" spans="1:25" ht="15.75" customHeight="1" x14ac:dyDescent="0.15">
      <c r="A23" s="31"/>
      <c r="B23" s="9" t="s">
        <v>31</v>
      </c>
      <c r="C23" s="17">
        <v>1</v>
      </c>
      <c r="D23" s="17">
        <v>1</v>
      </c>
      <c r="G23" s="17">
        <v>1</v>
      </c>
      <c r="H23" s="17">
        <v>1</v>
      </c>
      <c r="I23" s="17">
        <v>1</v>
      </c>
      <c r="J23" s="17">
        <v>1</v>
      </c>
      <c r="K23" s="17">
        <v>1</v>
      </c>
      <c r="L23" s="17">
        <v>1</v>
      </c>
      <c r="M23" s="17">
        <v>1</v>
      </c>
      <c r="O23" s="17">
        <v>1</v>
      </c>
      <c r="P23" s="17">
        <v>1</v>
      </c>
      <c r="R23" s="17">
        <v>1</v>
      </c>
    </row>
    <row r="24" spans="1:25" ht="15.75" customHeight="1" x14ac:dyDescent="0.15">
      <c r="A24" s="31"/>
      <c r="B24" s="5" t="s">
        <v>32</v>
      </c>
      <c r="C24" s="6">
        <v>20</v>
      </c>
      <c r="D24" s="6">
        <v>15</v>
      </c>
      <c r="G24" s="6">
        <v>15</v>
      </c>
      <c r="H24" s="6">
        <v>15</v>
      </c>
      <c r="I24" s="6">
        <v>15</v>
      </c>
      <c r="J24" s="6">
        <v>15</v>
      </c>
      <c r="K24" s="6">
        <v>15</v>
      </c>
      <c r="L24" s="6">
        <v>15</v>
      </c>
      <c r="M24" s="6">
        <v>15</v>
      </c>
      <c r="O24" s="8">
        <v>5</v>
      </c>
      <c r="P24" s="8">
        <v>5</v>
      </c>
      <c r="R24" s="6">
        <v>15</v>
      </c>
    </row>
    <row r="25" spans="1:25" ht="15.75" customHeight="1" x14ac:dyDescent="0.15">
      <c r="A25" s="31"/>
      <c r="B25" s="5" t="s">
        <v>33</v>
      </c>
      <c r="C25" s="6">
        <f t="shared" ref="C25:D25" si="32">C24+C2</f>
        <v>22.851150097142558</v>
      </c>
      <c r="D25" s="6">
        <f t="shared" si="32"/>
        <v>24.507871364946006</v>
      </c>
      <c r="G25" s="6">
        <f t="shared" ref="G25:M25" si="33">G24+G2</f>
        <v>22.606297091956804</v>
      </c>
      <c r="H25" s="6">
        <f t="shared" si="33"/>
        <v>22.130903523709502</v>
      </c>
      <c r="I25" s="6">
        <f t="shared" si="33"/>
        <v>22.561815822413198</v>
      </c>
      <c r="J25" s="6">
        <f t="shared" si="33"/>
        <v>22.923226137455003</v>
      </c>
      <c r="K25" s="6">
        <f t="shared" si="33"/>
        <v>24.012669731355068</v>
      </c>
      <c r="L25" s="6">
        <f t="shared" si="33"/>
        <v>24.507871364946006</v>
      </c>
      <c r="M25" s="6">
        <f t="shared" si="33"/>
        <v>19.005630991713364</v>
      </c>
      <c r="O25" s="6">
        <f t="shared" ref="O25:P25" si="34">O24+O2</f>
        <v>8.1692904549820025</v>
      </c>
      <c r="P25" s="6">
        <f t="shared" si="34"/>
        <v>6.3352103305711207</v>
      </c>
      <c r="R25" s="6">
        <f>R24+R2</f>
        <v>19.437006636974804</v>
      </c>
    </row>
    <row r="26" spans="1:25" ht="15.75" customHeight="1" x14ac:dyDescent="0.15">
      <c r="A26" s="31"/>
      <c r="B26" s="9" t="s">
        <v>34</v>
      </c>
      <c r="C26" s="11">
        <v>0.11</v>
      </c>
      <c r="D26" s="11">
        <v>0.3</v>
      </c>
      <c r="G26" s="11">
        <v>0.3</v>
      </c>
      <c r="H26" s="11">
        <v>0.3</v>
      </c>
      <c r="I26" s="11">
        <v>0.3</v>
      </c>
      <c r="J26" s="11">
        <v>0.3</v>
      </c>
      <c r="K26" s="11">
        <v>0.3</v>
      </c>
      <c r="L26" s="11">
        <v>0.3</v>
      </c>
      <c r="M26" s="11">
        <v>0.3</v>
      </c>
      <c r="O26" s="12">
        <v>0.5</v>
      </c>
      <c r="P26" s="11">
        <v>0.5</v>
      </c>
      <c r="R26" s="11">
        <v>0.75</v>
      </c>
    </row>
    <row r="27" spans="1:25" ht="15.75" customHeight="1" x14ac:dyDescent="0.15">
      <c r="A27" s="31"/>
      <c r="B27" s="18" t="s">
        <v>35</v>
      </c>
      <c r="C27" s="19">
        <f t="shared" ref="C27:D27" si="35">C24*(1-C26)</f>
        <v>17.8</v>
      </c>
      <c r="D27" s="19">
        <f t="shared" si="35"/>
        <v>10.5</v>
      </c>
      <c r="E27" s="20"/>
      <c r="F27" s="20"/>
      <c r="G27" s="19">
        <f t="shared" ref="G27:M27" si="36">G24*(1-G26)</f>
        <v>10.5</v>
      </c>
      <c r="H27" s="19">
        <f t="shared" si="36"/>
        <v>10.5</v>
      </c>
      <c r="I27" s="19">
        <f t="shared" si="36"/>
        <v>10.5</v>
      </c>
      <c r="J27" s="19">
        <f t="shared" si="36"/>
        <v>10.5</v>
      </c>
      <c r="K27" s="19">
        <f t="shared" si="36"/>
        <v>10.5</v>
      </c>
      <c r="L27" s="19">
        <f t="shared" si="36"/>
        <v>10.5</v>
      </c>
      <c r="M27" s="19">
        <f t="shared" si="36"/>
        <v>10.5</v>
      </c>
      <c r="N27" s="20"/>
      <c r="O27" s="19">
        <f t="shared" ref="O27:P27" si="37">O24*(1-O26)</f>
        <v>2.5</v>
      </c>
      <c r="P27" s="19">
        <f t="shared" si="37"/>
        <v>2.5</v>
      </c>
      <c r="Q27" s="20"/>
      <c r="R27" s="19">
        <f>R24*(1-R26)</f>
        <v>3.75</v>
      </c>
      <c r="S27" s="20"/>
      <c r="T27" s="20"/>
      <c r="U27" s="20"/>
      <c r="V27" s="20"/>
      <c r="W27" s="20"/>
      <c r="X27" s="20"/>
      <c r="Y27" s="20"/>
    </row>
    <row r="28" spans="1:25" ht="15.75" customHeight="1" x14ac:dyDescent="0.15">
      <c r="A28" s="32" t="s">
        <v>36</v>
      </c>
      <c r="B28" s="5" t="s">
        <v>37</v>
      </c>
      <c r="C28" s="6">
        <v>40</v>
      </c>
      <c r="D28" s="6">
        <v>20</v>
      </c>
      <c r="G28" s="6">
        <v>20</v>
      </c>
      <c r="H28" s="6">
        <v>20</v>
      </c>
      <c r="I28" s="6">
        <v>20</v>
      </c>
      <c r="J28" s="6">
        <v>20</v>
      </c>
      <c r="K28" s="6">
        <v>20</v>
      </c>
      <c r="L28" s="6">
        <v>20</v>
      </c>
      <c r="M28" s="6">
        <v>20</v>
      </c>
      <c r="O28" s="6">
        <v>20</v>
      </c>
      <c r="P28" s="6">
        <v>20</v>
      </c>
      <c r="R28" s="6">
        <v>20</v>
      </c>
    </row>
    <row r="29" spans="1:25" ht="15.75" customHeight="1" x14ac:dyDescent="0.15">
      <c r="A29" s="31"/>
      <c r="B29" s="22" t="s">
        <v>38</v>
      </c>
      <c r="C29" s="23">
        <f t="shared" ref="C29:D29" si="38">C28*1.35</f>
        <v>54</v>
      </c>
      <c r="D29" s="23">
        <f t="shared" si="38"/>
        <v>27</v>
      </c>
      <c r="G29" s="23">
        <f t="shared" ref="G29:M29" si="39">G28*1.35</f>
        <v>27</v>
      </c>
      <c r="H29" s="23">
        <f t="shared" si="39"/>
        <v>27</v>
      </c>
      <c r="I29" s="23">
        <f t="shared" si="39"/>
        <v>27</v>
      </c>
      <c r="J29" s="23">
        <f t="shared" si="39"/>
        <v>27</v>
      </c>
      <c r="K29" s="23">
        <f t="shared" si="39"/>
        <v>27</v>
      </c>
      <c r="L29" s="23">
        <f t="shared" si="39"/>
        <v>27</v>
      </c>
      <c r="M29" s="23">
        <f t="shared" si="39"/>
        <v>27</v>
      </c>
      <c r="O29" s="23">
        <f t="shared" ref="O29:P29" si="40">O28*1.35</f>
        <v>27</v>
      </c>
      <c r="P29" s="23">
        <f t="shared" si="40"/>
        <v>27</v>
      </c>
      <c r="R29" s="23">
        <f>R28*1.35</f>
        <v>27</v>
      </c>
    </row>
    <row r="30" spans="1:25" ht="15.75" customHeight="1" x14ac:dyDescent="0.15">
      <c r="A30" s="31"/>
      <c r="B30" s="9" t="s">
        <v>39</v>
      </c>
      <c r="C30" s="11">
        <v>0.12</v>
      </c>
      <c r="D30" s="11">
        <v>0.2</v>
      </c>
      <c r="G30" s="11">
        <v>0.2</v>
      </c>
      <c r="H30" s="11">
        <v>0.2</v>
      </c>
      <c r="I30" s="11">
        <v>0.2</v>
      </c>
      <c r="J30" s="11">
        <v>0.2</v>
      </c>
      <c r="K30" s="11">
        <v>0.2</v>
      </c>
      <c r="L30" s="11">
        <v>0.2</v>
      </c>
      <c r="M30" s="11">
        <v>0.2</v>
      </c>
      <c r="O30" s="11">
        <v>0.12</v>
      </c>
      <c r="P30" s="11">
        <v>0.12</v>
      </c>
      <c r="R30" s="11">
        <v>0.2</v>
      </c>
    </row>
    <row r="31" spans="1:25" ht="15.75" customHeight="1" x14ac:dyDescent="0.15">
      <c r="A31" s="31"/>
      <c r="B31" s="9" t="s">
        <v>40</v>
      </c>
      <c r="C31" s="11">
        <v>0.85</v>
      </c>
      <c r="D31" s="11">
        <v>0.7</v>
      </c>
      <c r="G31" s="11">
        <v>0.7</v>
      </c>
      <c r="H31" s="11">
        <v>0.7</v>
      </c>
      <c r="I31" s="11">
        <v>0.7</v>
      </c>
      <c r="J31" s="11">
        <v>0.7</v>
      </c>
      <c r="K31" s="11">
        <v>0.7</v>
      </c>
      <c r="L31" s="12">
        <v>0.8</v>
      </c>
      <c r="M31" s="12">
        <v>0.8</v>
      </c>
      <c r="O31" s="12">
        <v>0.9</v>
      </c>
      <c r="P31" s="12">
        <v>0.95</v>
      </c>
      <c r="R31" s="11">
        <v>0.7</v>
      </c>
    </row>
    <row r="32" spans="1:25" ht="15.75" customHeight="1" x14ac:dyDescent="0.15">
      <c r="A32" s="31"/>
      <c r="B32" s="9" t="s">
        <v>41</v>
      </c>
      <c r="C32" s="24">
        <f t="shared" ref="C32:D32" si="41">C23*C31</f>
        <v>0.85</v>
      </c>
      <c r="D32" s="24">
        <f t="shared" si="41"/>
        <v>0.7</v>
      </c>
      <c r="G32" s="24">
        <f t="shared" ref="G32:M32" si="42">G23*G31</f>
        <v>0.7</v>
      </c>
      <c r="H32" s="24">
        <f t="shared" si="42"/>
        <v>0.7</v>
      </c>
      <c r="I32" s="24">
        <f t="shared" si="42"/>
        <v>0.7</v>
      </c>
      <c r="J32" s="24">
        <f t="shared" si="42"/>
        <v>0.7</v>
      </c>
      <c r="K32" s="24">
        <f t="shared" si="42"/>
        <v>0.7</v>
      </c>
      <c r="L32" s="24">
        <f t="shared" si="42"/>
        <v>0.8</v>
      </c>
      <c r="M32" s="24">
        <f t="shared" si="42"/>
        <v>0.8</v>
      </c>
      <c r="O32" s="24">
        <f t="shared" ref="O32:P32" si="43">O23*O31</f>
        <v>0.9</v>
      </c>
      <c r="P32" s="24">
        <f t="shared" si="43"/>
        <v>0.95</v>
      </c>
      <c r="R32" s="24">
        <f>R23*R31</f>
        <v>0.7</v>
      </c>
    </row>
    <row r="33" spans="1:18" ht="15.75" customHeight="1" x14ac:dyDescent="0.15">
      <c r="A33" s="31"/>
      <c r="B33" s="9" t="s">
        <v>41</v>
      </c>
      <c r="C33" s="24">
        <f t="shared" ref="C33:C56" si="44">C32*$C$31</f>
        <v>0.72249999999999992</v>
      </c>
      <c r="D33" s="24">
        <f t="shared" ref="D33:D56" si="45">D32*$D$31</f>
        <v>0.48999999999999994</v>
      </c>
      <c r="G33" s="24">
        <f t="shared" ref="G33:M33" si="46">G32*$D$31</f>
        <v>0.48999999999999994</v>
      </c>
      <c r="H33" s="24">
        <f t="shared" si="46"/>
        <v>0.48999999999999994</v>
      </c>
      <c r="I33" s="24">
        <f t="shared" si="46"/>
        <v>0.48999999999999994</v>
      </c>
      <c r="J33" s="24">
        <f t="shared" si="46"/>
        <v>0.48999999999999994</v>
      </c>
      <c r="K33" s="24">
        <f t="shared" si="46"/>
        <v>0.48999999999999994</v>
      </c>
      <c r="L33" s="24">
        <f t="shared" si="46"/>
        <v>0.55999999999999994</v>
      </c>
      <c r="M33" s="24">
        <f t="shared" si="46"/>
        <v>0.55999999999999994</v>
      </c>
      <c r="O33" s="24">
        <f t="shared" ref="O33:P33" si="47">O32*$D$31</f>
        <v>0.63</v>
      </c>
      <c r="P33" s="24">
        <f t="shared" si="47"/>
        <v>0.66499999999999992</v>
      </c>
      <c r="R33" s="24">
        <f t="shared" ref="R33:R56" si="48">R32*$D$31</f>
        <v>0.48999999999999994</v>
      </c>
    </row>
    <row r="34" spans="1:18" ht="15.75" customHeight="1" x14ac:dyDescent="0.15">
      <c r="A34" s="31"/>
      <c r="B34" s="9" t="s">
        <v>41</v>
      </c>
      <c r="C34" s="24">
        <f t="shared" si="44"/>
        <v>0.61412499999999992</v>
      </c>
      <c r="D34" s="24">
        <f t="shared" si="45"/>
        <v>0.34299999999999992</v>
      </c>
      <c r="G34" s="24">
        <f t="shared" ref="G34:M34" si="49">G33*$D$31</f>
        <v>0.34299999999999992</v>
      </c>
      <c r="H34" s="24">
        <f t="shared" si="49"/>
        <v>0.34299999999999992</v>
      </c>
      <c r="I34" s="24">
        <f t="shared" si="49"/>
        <v>0.34299999999999992</v>
      </c>
      <c r="J34" s="24">
        <f t="shared" si="49"/>
        <v>0.34299999999999992</v>
      </c>
      <c r="K34" s="24">
        <f t="shared" si="49"/>
        <v>0.34299999999999992</v>
      </c>
      <c r="L34" s="24">
        <f t="shared" si="49"/>
        <v>0.39199999999999996</v>
      </c>
      <c r="M34" s="24">
        <f t="shared" si="49"/>
        <v>0.39199999999999996</v>
      </c>
      <c r="O34" s="24">
        <f t="shared" ref="O34:P34" si="50">O33*$D$31</f>
        <v>0.44099999999999995</v>
      </c>
      <c r="P34" s="24">
        <f t="shared" si="50"/>
        <v>0.46549999999999991</v>
      </c>
      <c r="R34" s="24">
        <f t="shared" si="48"/>
        <v>0.34299999999999992</v>
      </c>
    </row>
    <row r="35" spans="1:18" ht="15.75" customHeight="1" x14ac:dyDescent="0.15">
      <c r="A35" s="31"/>
      <c r="B35" s="9" t="s">
        <v>41</v>
      </c>
      <c r="C35" s="24">
        <f t="shared" si="44"/>
        <v>0.52200624999999989</v>
      </c>
      <c r="D35" s="24">
        <f t="shared" si="45"/>
        <v>0.24009999999999992</v>
      </c>
      <c r="G35" s="24">
        <f t="shared" ref="G35:M35" si="51">G34*$D$31</f>
        <v>0.24009999999999992</v>
      </c>
      <c r="H35" s="24">
        <f t="shared" si="51"/>
        <v>0.24009999999999992</v>
      </c>
      <c r="I35" s="24">
        <f t="shared" si="51"/>
        <v>0.24009999999999992</v>
      </c>
      <c r="J35" s="24">
        <f t="shared" si="51"/>
        <v>0.24009999999999992</v>
      </c>
      <c r="K35" s="24">
        <f t="shared" si="51"/>
        <v>0.24009999999999992</v>
      </c>
      <c r="L35" s="24">
        <f t="shared" si="51"/>
        <v>0.27439999999999998</v>
      </c>
      <c r="M35" s="24">
        <f t="shared" si="51"/>
        <v>0.27439999999999998</v>
      </c>
      <c r="O35" s="24">
        <f t="shared" ref="O35:P35" si="52">O34*$D$31</f>
        <v>0.30869999999999992</v>
      </c>
      <c r="P35" s="24">
        <f t="shared" si="52"/>
        <v>0.32584999999999992</v>
      </c>
      <c r="R35" s="24">
        <f t="shared" si="48"/>
        <v>0.24009999999999992</v>
      </c>
    </row>
    <row r="36" spans="1:18" ht="15.75" customHeight="1" x14ac:dyDescent="0.15">
      <c r="A36" s="31"/>
      <c r="B36" s="9" t="s">
        <v>41</v>
      </c>
      <c r="C36" s="24">
        <f t="shared" si="44"/>
        <v>0.44370531249999989</v>
      </c>
      <c r="D36" s="24">
        <f t="shared" si="45"/>
        <v>0.16806999999999994</v>
      </c>
      <c r="G36" s="24">
        <f t="shared" ref="G36:M36" si="53">G35*$D$31</f>
        <v>0.16806999999999994</v>
      </c>
      <c r="H36" s="24">
        <f t="shared" si="53"/>
        <v>0.16806999999999994</v>
      </c>
      <c r="I36" s="24">
        <f t="shared" si="53"/>
        <v>0.16806999999999994</v>
      </c>
      <c r="J36" s="24">
        <f t="shared" si="53"/>
        <v>0.16806999999999994</v>
      </c>
      <c r="K36" s="24">
        <f t="shared" si="53"/>
        <v>0.16806999999999994</v>
      </c>
      <c r="L36" s="24">
        <f t="shared" si="53"/>
        <v>0.19207999999999997</v>
      </c>
      <c r="M36" s="24">
        <f t="shared" si="53"/>
        <v>0.19207999999999997</v>
      </c>
      <c r="O36" s="24">
        <f t="shared" ref="O36:P36" si="54">O35*$D$31</f>
        <v>0.21608999999999992</v>
      </c>
      <c r="P36" s="24">
        <f t="shared" si="54"/>
        <v>0.22809499999999994</v>
      </c>
      <c r="R36" s="24">
        <f t="shared" si="48"/>
        <v>0.16806999999999994</v>
      </c>
    </row>
    <row r="37" spans="1:18" ht="15.75" customHeight="1" x14ac:dyDescent="0.15">
      <c r="A37" s="31"/>
      <c r="B37" s="9" t="s">
        <v>41</v>
      </c>
      <c r="C37" s="24">
        <f t="shared" si="44"/>
        <v>0.37714951562499988</v>
      </c>
      <c r="D37" s="24">
        <f t="shared" si="45"/>
        <v>0.11764899999999995</v>
      </c>
      <c r="G37" s="24">
        <f t="shared" ref="G37:M37" si="55">G36*$D$31</f>
        <v>0.11764899999999995</v>
      </c>
      <c r="H37" s="24">
        <f t="shared" si="55"/>
        <v>0.11764899999999995</v>
      </c>
      <c r="I37" s="24">
        <f t="shared" si="55"/>
        <v>0.11764899999999995</v>
      </c>
      <c r="J37" s="24">
        <f t="shared" si="55"/>
        <v>0.11764899999999995</v>
      </c>
      <c r="K37" s="24">
        <f t="shared" si="55"/>
        <v>0.11764899999999995</v>
      </c>
      <c r="L37" s="24">
        <f t="shared" si="55"/>
        <v>0.13445599999999996</v>
      </c>
      <c r="M37" s="24">
        <f t="shared" si="55"/>
        <v>0.13445599999999996</v>
      </c>
      <c r="O37" s="24">
        <f t="shared" ref="O37:P37" si="56">O36*$D$31</f>
        <v>0.15126299999999993</v>
      </c>
      <c r="P37" s="24">
        <f t="shared" si="56"/>
        <v>0.15966649999999993</v>
      </c>
      <c r="R37" s="24">
        <f t="shared" si="48"/>
        <v>0.11764899999999995</v>
      </c>
    </row>
    <row r="38" spans="1:18" ht="15.75" customHeight="1" x14ac:dyDescent="0.15">
      <c r="A38" s="31"/>
      <c r="B38" s="9" t="s">
        <v>41</v>
      </c>
      <c r="C38" s="24">
        <f t="shared" si="44"/>
        <v>0.32057708828124987</v>
      </c>
      <c r="D38" s="24">
        <f t="shared" si="45"/>
        <v>8.2354299999999964E-2</v>
      </c>
      <c r="G38" s="24">
        <f t="shared" ref="G38:M38" si="57">G37*$D$31</f>
        <v>8.2354299999999964E-2</v>
      </c>
      <c r="H38" s="24">
        <f t="shared" si="57"/>
        <v>8.2354299999999964E-2</v>
      </c>
      <c r="I38" s="24">
        <f t="shared" si="57"/>
        <v>8.2354299999999964E-2</v>
      </c>
      <c r="J38" s="24">
        <f t="shared" si="57"/>
        <v>8.2354299999999964E-2</v>
      </c>
      <c r="K38" s="24">
        <f t="shared" si="57"/>
        <v>8.2354299999999964E-2</v>
      </c>
      <c r="L38" s="24">
        <f t="shared" si="57"/>
        <v>9.4119199999999972E-2</v>
      </c>
      <c r="M38" s="24">
        <f t="shared" si="57"/>
        <v>9.4119199999999972E-2</v>
      </c>
      <c r="O38" s="24">
        <f t="shared" ref="O38:P38" si="58">O37*$D$31</f>
        <v>0.10588409999999994</v>
      </c>
      <c r="P38" s="24">
        <f t="shared" si="58"/>
        <v>0.11176654999999995</v>
      </c>
      <c r="R38" s="24">
        <f t="shared" si="48"/>
        <v>8.2354299999999964E-2</v>
      </c>
    </row>
    <row r="39" spans="1:18" ht="15.75" customHeight="1" x14ac:dyDescent="0.15">
      <c r="A39" s="31"/>
      <c r="B39" s="9" t="s">
        <v>41</v>
      </c>
      <c r="C39" s="24">
        <f t="shared" si="44"/>
        <v>0.2724905250390624</v>
      </c>
      <c r="D39" s="24">
        <f t="shared" si="45"/>
        <v>5.7648009999999972E-2</v>
      </c>
      <c r="G39" s="24">
        <f t="shared" ref="G39:M39" si="59">G38*$D$31</f>
        <v>5.7648009999999972E-2</v>
      </c>
      <c r="H39" s="24">
        <f t="shared" si="59"/>
        <v>5.7648009999999972E-2</v>
      </c>
      <c r="I39" s="24">
        <f t="shared" si="59"/>
        <v>5.7648009999999972E-2</v>
      </c>
      <c r="J39" s="24">
        <f t="shared" si="59"/>
        <v>5.7648009999999972E-2</v>
      </c>
      <c r="K39" s="24">
        <f t="shared" si="59"/>
        <v>5.7648009999999972E-2</v>
      </c>
      <c r="L39" s="24">
        <f t="shared" si="59"/>
        <v>6.5883439999999974E-2</v>
      </c>
      <c r="M39" s="24">
        <f t="shared" si="59"/>
        <v>6.5883439999999974E-2</v>
      </c>
      <c r="O39" s="24">
        <f t="shared" ref="O39:P39" si="60">O38*$D$31</f>
        <v>7.4118869999999948E-2</v>
      </c>
      <c r="P39" s="24">
        <f t="shared" si="60"/>
        <v>7.8236584999999956E-2</v>
      </c>
      <c r="R39" s="24">
        <f t="shared" si="48"/>
        <v>5.7648009999999972E-2</v>
      </c>
    </row>
    <row r="40" spans="1:18" ht="15.75" customHeight="1" x14ac:dyDescent="0.15">
      <c r="A40" s="31"/>
      <c r="B40" s="9" t="s">
        <v>41</v>
      </c>
      <c r="C40" s="24">
        <f t="shared" si="44"/>
        <v>0.23161694628320303</v>
      </c>
      <c r="D40" s="24">
        <f t="shared" si="45"/>
        <v>4.0353606999999979E-2</v>
      </c>
      <c r="G40" s="24">
        <f t="shared" ref="G40:M40" si="61">G39*$D$31</f>
        <v>4.0353606999999979E-2</v>
      </c>
      <c r="H40" s="24">
        <f t="shared" si="61"/>
        <v>4.0353606999999979E-2</v>
      </c>
      <c r="I40" s="24">
        <f t="shared" si="61"/>
        <v>4.0353606999999979E-2</v>
      </c>
      <c r="J40" s="24">
        <f t="shared" si="61"/>
        <v>4.0353606999999979E-2</v>
      </c>
      <c r="K40" s="24">
        <f t="shared" si="61"/>
        <v>4.0353606999999979E-2</v>
      </c>
      <c r="L40" s="24">
        <f t="shared" si="61"/>
        <v>4.6118407999999979E-2</v>
      </c>
      <c r="M40" s="24">
        <f t="shared" si="61"/>
        <v>4.6118407999999979E-2</v>
      </c>
      <c r="O40" s="24">
        <f t="shared" ref="O40:P40" si="62">O39*$D$31</f>
        <v>5.1883208999999958E-2</v>
      </c>
      <c r="P40" s="24">
        <f t="shared" si="62"/>
        <v>5.4765609499999965E-2</v>
      </c>
      <c r="R40" s="24">
        <f t="shared" si="48"/>
        <v>4.0353606999999979E-2</v>
      </c>
    </row>
    <row r="41" spans="1:18" ht="15.75" customHeight="1" x14ac:dyDescent="0.15">
      <c r="A41" s="31"/>
      <c r="B41" s="9" t="s">
        <v>41</v>
      </c>
      <c r="C41" s="24">
        <f t="shared" si="44"/>
        <v>0.19687440434072256</v>
      </c>
      <c r="D41" s="24">
        <f t="shared" si="45"/>
        <v>2.8247524899999984E-2</v>
      </c>
      <c r="G41" s="24">
        <f t="shared" ref="G41:M41" si="63">G40*$D$31</f>
        <v>2.8247524899999984E-2</v>
      </c>
      <c r="H41" s="24">
        <f t="shared" si="63"/>
        <v>2.8247524899999984E-2</v>
      </c>
      <c r="I41" s="24">
        <f t="shared" si="63"/>
        <v>2.8247524899999984E-2</v>
      </c>
      <c r="J41" s="24">
        <f t="shared" si="63"/>
        <v>2.8247524899999984E-2</v>
      </c>
      <c r="K41" s="24">
        <f t="shared" si="63"/>
        <v>2.8247524899999984E-2</v>
      </c>
      <c r="L41" s="24">
        <f t="shared" si="63"/>
        <v>3.2282885599999984E-2</v>
      </c>
      <c r="M41" s="24">
        <f t="shared" si="63"/>
        <v>3.2282885599999984E-2</v>
      </c>
      <c r="O41" s="24">
        <f t="shared" ref="O41:P41" si="64">O40*$D$31</f>
        <v>3.6318246299999968E-2</v>
      </c>
      <c r="P41" s="24">
        <f t="shared" si="64"/>
        <v>3.833592664999997E-2</v>
      </c>
      <c r="R41" s="24">
        <f t="shared" si="48"/>
        <v>2.8247524899999984E-2</v>
      </c>
    </row>
    <row r="42" spans="1:18" ht="15.75" customHeight="1" x14ac:dyDescent="0.15">
      <c r="A42" s="31"/>
      <c r="B42" s="9" t="s">
        <v>41</v>
      </c>
      <c r="C42" s="24">
        <f t="shared" si="44"/>
        <v>0.16734324368961417</v>
      </c>
      <c r="D42" s="24">
        <f t="shared" si="45"/>
        <v>1.9773267429999988E-2</v>
      </c>
      <c r="G42" s="24">
        <f t="shared" ref="G42:M42" si="65">G41*$D$31</f>
        <v>1.9773267429999988E-2</v>
      </c>
      <c r="H42" s="24">
        <f t="shared" si="65"/>
        <v>1.9773267429999988E-2</v>
      </c>
      <c r="I42" s="24">
        <f t="shared" si="65"/>
        <v>1.9773267429999988E-2</v>
      </c>
      <c r="J42" s="24">
        <f t="shared" si="65"/>
        <v>1.9773267429999988E-2</v>
      </c>
      <c r="K42" s="24">
        <f t="shared" si="65"/>
        <v>1.9773267429999988E-2</v>
      </c>
      <c r="L42" s="24">
        <f t="shared" si="65"/>
        <v>2.2598019919999986E-2</v>
      </c>
      <c r="M42" s="24">
        <f t="shared" si="65"/>
        <v>2.2598019919999986E-2</v>
      </c>
      <c r="O42" s="24">
        <f t="shared" ref="O42:P42" si="66">O41*$D$31</f>
        <v>2.5422772409999975E-2</v>
      </c>
      <c r="P42" s="24">
        <f t="shared" si="66"/>
        <v>2.6835148654999978E-2</v>
      </c>
      <c r="R42" s="24">
        <f t="shared" si="48"/>
        <v>1.9773267429999988E-2</v>
      </c>
    </row>
    <row r="43" spans="1:18" ht="15.75" customHeight="1" x14ac:dyDescent="0.15">
      <c r="A43" s="31"/>
      <c r="B43" s="9" t="s">
        <v>41</v>
      </c>
      <c r="C43" s="24">
        <f t="shared" si="44"/>
        <v>0.14224175713617204</v>
      </c>
      <c r="D43" s="24">
        <f t="shared" si="45"/>
        <v>1.384128720099999E-2</v>
      </c>
      <c r="G43" s="24">
        <f t="shared" ref="G43:M43" si="67">G42*$D$31</f>
        <v>1.384128720099999E-2</v>
      </c>
      <c r="H43" s="24">
        <f t="shared" si="67"/>
        <v>1.384128720099999E-2</v>
      </c>
      <c r="I43" s="24">
        <f t="shared" si="67"/>
        <v>1.384128720099999E-2</v>
      </c>
      <c r="J43" s="24">
        <f t="shared" si="67"/>
        <v>1.384128720099999E-2</v>
      </c>
      <c r="K43" s="24">
        <f t="shared" si="67"/>
        <v>1.384128720099999E-2</v>
      </c>
      <c r="L43" s="24">
        <f t="shared" si="67"/>
        <v>1.5818613943999988E-2</v>
      </c>
      <c r="M43" s="24">
        <f t="shared" si="67"/>
        <v>1.5818613943999988E-2</v>
      </c>
      <c r="O43" s="24">
        <f t="shared" ref="O43:P43" si="68">O42*$D$31</f>
        <v>1.7795940686999981E-2</v>
      </c>
      <c r="P43" s="24">
        <f t="shared" si="68"/>
        <v>1.8784604058499983E-2</v>
      </c>
      <c r="R43" s="24">
        <f t="shared" si="48"/>
        <v>1.384128720099999E-2</v>
      </c>
    </row>
    <row r="44" spans="1:18" ht="15.75" customHeight="1" x14ac:dyDescent="0.15">
      <c r="A44" s="31"/>
      <c r="B44" s="9" t="s">
        <v>41</v>
      </c>
      <c r="C44" s="24">
        <f t="shared" si="44"/>
        <v>0.12090549356574623</v>
      </c>
      <c r="D44" s="24">
        <f t="shared" si="45"/>
        <v>9.6889010406999918E-3</v>
      </c>
      <c r="G44" s="24">
        <f t="shared" ref="G44:M44" si="69">G43*$D$31</f>
        <v>9.6889010406999918E-3</v>
      </c>
      <c r="H44" s="24">
        <f t="shared" si="69"/>
        <v>9.6889010406999918E-3</v>
      </c>
      <c r="I44" s="24">
        <f t="shared" si="69"/>
        <v>9.6889010406999918E-3</v>
      </c>
      <c r="J44" s="24">
        <f t="shared" si="69"/>
        <v>9.6889010406999918E-3</v>
      </c>
      <c r="K44" s="24">
        <f t="shared" si="69"/>
        <v>9.6889010406999918E-3</v>
      </c>
      <c r="L44" s="24">
        <f t="shared" si="69"/>
        <v>1.1073029760799991E-2</v>
      </c>
      <c r="M44" s="24">
        <f t="shared" si="69"/>
        <v>1.1073029760799991E-2</v>
      </c>
      <c r="O44" s="24">
        <f t="shared" ref="O44:P44" si="70">O43*$D$31</f>
        <v>1.2457158480899986E-2</v>
      </c>
      <c r="P44" s="24">
        <f t="shared" si="70"/>
        <v>1.3149222840949987E-2</v>
      </c>
      <c r="R44" s="24">
        <f t="shared" si="48"/>
        <v>9.6889010406999918E-3</v>
      </c>
    </row>
    <row r="45" spans="1:18" ht="15.75" customHeight="1" x14ac:dyDescent="0.15">
      <c r="A45" s="31"/>
      <c r="B45" s="9" t="s">
        <v>41</v>
      </c>
      <c r="C45" s="24">
        <f t="shared" si="44"/>
        <v>0.10276966953088429</v>
      </c>
      <c r="D45" s="24">
        <f t="shared" si="45"/>
        <v>6.7822307284899942E-3</v>
      </c>
      <c r="G45" s="24">
        <f t="shared" ref="G45:M45" si="71">G44*$D$31</f>
        <v>6.7822307284899942E-3</v>
      </c>
      <c r="H45" s="24">
        <f t="shared" si="71"/>
        <v>6.7822307284899942E-3</v>
      </c>
      <c r="I45" s="24">
        <f t="shared" si="71"/>
        <v>6.7822307284899942E-3</v>
      </c>
      <c r="J45" s="24">
        <f t="shared" si="71"/>
        <v>6.7822307284899942E-3</v>
      </c>
      <c r="K45" s="24">
        <f t="shared" si="71"/>
        <v>6.7822307284899942E-3</v>
      </c>
      <c r="L45" s="24">
        <f t="shared" si="71"/>
        <v>7.7511208325599925E-3</v>
      </c>
      <c r="M45" s="24">
        <f t="shared" si="71"/>
        <v>7.7511208325599925E-3</v>
      </c>
      <c r="O45" s="24">
        <f t="shared" ref="O45:P45" si="72">O44*$D$31</f>
        <v>8.7200109366299891E-3</v>
      </c>
      <c r="P45" s="24">
        <f t="shared" si="72"/>
        <v>9.2044559886649904E-3</v>
      </c>
      <c r="R45" s="24">
        <f t="shared" si="48"/>
        <v>6.7822307284899942E-3</v>
      </c>
    </row>
    <row r="46" spans="1:18" ht="15.75" customHeight="1" x14ac:dyDescent="0.15">
      <c r="A46" s="31"/>
      <c r="B46" s="9" t="s">
        <v>41</v>
      </c>
      <c r="C46" s="24">
        <f t="shared" si="44"/>
        <v>8.7354219101251643E-2</v>
      </c>
      <c r="D46" s="24">
        <f t="shared" si="45"/>
        <v>4.7475615099429958E-3</v>
      </c>
      <c r="G46" s="24">
        <f t="shared" ref="G46:M46" si="73">G45*$D$31</f>
        <v>4.7475615099429958E-3</v>
      </c>
      <c r="H46" s="24">
        <f t="shared" si="73"/>
        <v>4.7475615099429958E-3</v>
      </c>
      <c r="I46" s="24">
        <f t="shared" si="73"/>
        <v>4.7475615099429958E-3</v>
      </c>
      <c r="J46" s="24">
        <f t="shared" si="73"/>
        <v>4.7475615099429958E-3</v>
      </c>
      <c r="K46" s="24">
        <f t="shared" si="73"/>
        <v>4.7475615099429958E-3</v>
      </c>
      <c r="L46" s="24">
        <f t="shared" si="73"/>
        <v>5.4257845827919947E-3</v>
      </c>
      <c r="M46" s="24">
        <f t="shared" si="73"/>
        <v>5.4257845827919947E-3</v>
      </c>
      <c r="O46" s="24">
        <f t="shared" ref="O46:P46" si="74">O45*$D$31</f>
        <v>6.1040076556409919E-3</v>
      </c>
      <c r="P46" s="24">
        <f t="shared" si="74"/>
        <v>6.4431191920654926E-3</v>
      </c>
      <c r="R46" s="24">
        <f t="shared" si="48"/>
        <v>4.7475615099429958E-3</v>
      </c>
    </row>
    <row r="47" spans="1:18" ht="15.75" customHeight="1" x14ac:dyDescent="0.15">
      <c r="A47" s="31"/>
      <c r="B47" s="9" t="s">
        <v>41</v>
      </c>
      <c r="C47" s="24">
        <f t="shared" si="44"/>
        <v>7.4251086236063898E-2</v>
      </c>
      <c r="D47" s="24">
        <f t="shared" si="45"/>
        <v>3.323293056960097E-3</v>
      </c>
      <c r="G47" s="24">
        <f t="shared" ref="G47:M47" si="75">G46*$D$31</f>
        <v>3.323293056960097E-3</v>
      </c>
      <c r="H47" s="24">
        <f t="shared" si="75"/>
        <v>3.323293056960097E-3</v>
      </c>
      <c r="I47" s="24">
        <f t="shared" si="75"/>
        <v>3.323293056960097E-3</v>
      </c>
      <c r="J47" s="24">
        <f t="shared" si="75"/>
        <v>3.323293056960097E-3</v>
      </c>
      <c r="K47" s="24">
        <f t="shared" si="75"/>
        <v>3.323293056960097E-3</v>
      </c>
      <c r="L47" s="24">
        <f t="shared" si="75"/>
        <v>3.7980492079543958E-3</v>
      </c>
      <c r="M47" s="24">
        <f t="shared" si="75"/>
        <v>3.7980492079543958E-3</v>
      </c>
      <c r="O47" s="24">
        <f t="shared" ref="O47:P47" si="76">O46*$D$31</f>
        <v>4.2728053589486939E-3</v>
      </c>
      <c r="P47" s="24">
        <f t="shared" si="76"/>
        <v>4.5101834344458448E-3</v>
      </c>
      <c r="R47" s="24">
        <f t="shared" si="48"/>
        <v>3.323293056960097E-3</v>
      </c>
    </row>
    <row r="48" spans="1:18" ht="15.75" customHeight="1" x14ac:dyDescent="0.15">
      <c r="A48" s="31"/>
      <c r="B48" s="9" t="s">
        <v>41</v>
      </c>
      <c r="C48" s="24">
        <f t="shared" si="44"/>
        <v>6.3113423300654309E-2</v>
      </c>
      <c r="D48" s="24">
        <f t="shared" si="45"/>
        <v>2.3263051398720678E-3</v>
      </c>
      <c r="G48" s="24">
        <f t="shared" ref="G48:M48" si="77">G47*$D$31</f>
        <v>2.3263051398720678E-3</v>
      </c>
      <c r="H48" s="24">
        <f t="shared" si="77"/>
        <v>2.3263051398720678E-3</v>
      </c>
      <c r="I48" s="24">
        <f t="shared" si="77"/>
        <v>2.3263051398720678E-3</v>
      </c>
      <c r="J48" s="24">
        <f t="shared" si="77"/>
        <v>2.3263051398720678E-3</v>
      </c>
      <c r="K48" s="24">
        <f t="shared" si="77"/>
        <v>2.3263051398720678E-3</v>
      </c>
      <c r="L48" s="24">
        <f t="shared" si="77"/>
        <v>2.6586344455680768E-3</v>
      </c>
      <c r="M48" s="24">
        <f t="shared" si="77"/>
        <v>2.6586344455680768E-3</v>
      </c>
      <c r="O48" s="24">
        <f t="shared" ref="O48:P48" si="78">O47*$D$31</f>
        <v>2.9909637512640854E-3</v>
      </c>
      <c r="P48" s="24">
        <f t="shared" si="78"/>
        <v>3.1571284041120914E-3</v>
      </c>
      <c r="R48" s="24">
        <f t="shared" si="48"/>
        <v>2.3263051398720678E-3</v>
      </c>
    </row>
    <row r="49" spans="1:18" ht="15.75" customHeight="1" x14ac:dyDescent="0.15">
      <c r="A49" s="31"/>
      <c r="B49" s="9" t="s">
        <v>41</v>
      </c>
      <c r="C49" s="24">
        <f t="shared" si="44"/>
        <v>5.3646409805556163E-2</v>
      </c>
      <c r="D49" s="24">
        <f t="shared" si="45"/>
        <v>1.6284135979104473E-3</v>
      </c>
      <c r="G49" s="24">
        <f t="shared" ref="G49:M49" si="79">G48*$D$31</f>
        <v>1.6284135979104473E-3</v>
      </c>
      <c r="H49" s="24">
        <f t="shared" si="79"/>
        <v>1.6284135979104473E-3</v>
      </c>
      <c r="I49" s="24">
        <f t="shared" si="79"/>
        <v>1.6284135979104473E-3</v>
      </c>
      <c r="J49" s="24">
        <f t="shared" si="79"/>
        <v>1.6284135979104473E-3</v>
      </c>
      <c r="K49" s="24">
        <f t="shared" si="79"/>
        <v>1.6284135979104473E-3</v>
      </c>
      <c r="L49" s="24">
        <f t="shared" si="79"/>
        <v>1.8610441118976535E-3</v>
      </c>
      <c r="M49" s="24">
        <f t="shared" si="79"/>
        <v>1.8610441118976535E-3</v>
      </c>
      <c r="O49" s="24">
        <f t="shared" ref="O49:P49" si="80">O48*$D$31</f>
        <v>2.0936746258848598E-3</v>
      </c>
      <c r="P49" s="24">
        <f t="shared" si="80"/>
        <v>2.2099898828784638E-3</v>
      </c>
      <c r="R49" s="24">
        <f t="shared" si="48"/>
        <v>1.6284135979104473E-3</v>
      </c>
    </row>
    <row r="50" spans="1:18" ht="15.75" customHeight="1" x14ac:dyDescent="0.15">
      <c r="A50" s="31"/>
      <c r="B50" s="9" t="s">
        <v>41</v>
      </c>
      <c r="C50" s="24">
        <f t="shared" si="44"/>
        <v>4.5599448334722736E-2</v>
      </c>
      <c r="D50" s="24">
        <f t="shared" si="45"/>
        <v>1.139889518537313E-3</v>
      </c>
      <c r="G50" s="24">
        <f t="shared" ref="G50:M50" si="81">G49*$D$31</f>
        <v>1.139889518537313E-3</v>
      </c>
      <c r="H50" s="24">
        <f t="shared" si="81"/>
        <v>1.139889518537313E-3</v>
      </c>
      <c r="I50" s="24">
        <f t="shared" si="81"/>
        <v>1.139889518537313E-3</v>
      </c>
      <c r="J50" s="24">
        <f t="shared" si="81"/>
        <v>1.139889518537313E-3</v>
      </c>
      <c r="K50" s="24">
        <f t="shared" si="81"/>
        <v>1.139889518537313E-3</v>
      </c>
      <c r="L50" s="24">
        <f t="shared" si="81"/>
        <v>1.3027308783283573E-3</v>
      </c>
      <c r="M50" s="24">
        <f t="shared" si="81"/>
        <v>1.3027308783283573E-3</v>
      </c>
      <c r="O50" s="24">
        <f t="shared" ref="O50:P50" si="82">O49*$D$31</f>
        <v>1.4655722381194019E-3</v>
      </c>
      <c r="P50" s="24">
        <f t="shared" si="82"/>
        <v>1.5469929180149246E-3</v>
      </c>
      <c r="R50" s="24">
        <f t="shared" si="48"/>
        <v>1.139889518537313E-3</v>
      </c>
    </row>
    <row r="51" spans="1:18" ht="15.75" customHeight="1" x14ac:dyDescent="0.15">
      <c r="A51" s="31"/>
      <c r="B51" s="9" t="s">
        <v>41</v>
      </c>
      <c r="C51" s="24">
        <f t="shared" si="44"/>
        <v>3.8759531084514326E-2</v>
      </c>
      <c r="D51" s="24">
        <f t="shared" si="45"/>
        <v>7.9792266297611905E-4</v>
      </c>
      <c r="G51" s="24">
        <f t="shared" ref="G51:M51" si="83">G50*$D$31</f>
        <v>7.9792266297611905E-4</v>
      </c>
      <c r="H51" s="24">
        <f t="shared" si="83"/>
        <v>7.9792266297611905E-4</v>
      </c>
      <c r="I51" s="24">
        <f t="shared" si="83"/>
        <v>7.9792266297611905E-4</v>
      </c>
      <c r="J51" s="24">
        <f t="shared" si="83"/>
        <v>7.9792266297611905E-4</v>
      </c>
      <c r="K51" s="24">
        <f t="shared" si="83"/>
        <v>7.9792266297611905E-4</v>
      </c>
      <c r="L51" s="24">
        <f t="shared" si="83"/>
        <v>9.1191161482985007E-4</v>
      </c>
      <c r="M51" s="24">
        <f t="shared" si="83"/>
        <v>9.1191161482985007E-4</v>
      </c>
      <c r="O51" s="24">
        <f t="shared" ref="O51:P51" si="84">O50*$D$31</f>
        <v>1.0259005666835813E-3</v>
      </c>
      <c r="P51" s="24">
        <f t="shared" si="84"/>
        <v>1.082895042610447E-3</v>
      </c>
      <c r="R51" s="24">
        <f t="shared" si="48"/>
        <v>7.9792266297611905E-4</v>
      </c>
    </row>
    <row r="52" spans="1:18" ht="13" x14ac:dyDescent="0.15">
      <c r="A52" s="31"/>
      <c r="B52" s="9" t="s">
        <v>41</v>
      </c>
      <c r="C52" s="24">
        <f t="shared" si="44"/>
        <v>3.2945601421837174E-2</v>
      </c>
      <c r="D52" s="24">
        <f t="shared" si="45"/>
        <v>5.5854586408328325E-4</v>
      </c>
      <c r="G52" s="24">
        <f t="shared" ref="G52:M52" si="85">G51*$D$31</f>
        <v>5.5854586408328325E-4</v>
      </c>
      <c r="H52" s="24">
        <f t="shared" si="85"/>
        <v>5.5854586408328325E-4</v>
      </c>
      <c r="I52" s="24">
        <f t="shared" si="85"/>
        <v>5.5854586408328325E-4</v>
      </c>
      <c r="J52" s="24">
        <f t="shared" si="85"/>
        <v>5.5854586408328325E-4</v>
      </c>
      <c r="K52" s="24">
        <f t="shared" si="85"/>
        <v>5.5854586408328325E-4</v>
      </c>
      <c r="L52" s="24">
        <f t="shared" si="85"/>
        <v>6.38338130380895E-4</v>
      </c>
      <c r="M52" s="24">
        <f t="shared" si="85"/>
        <v>6.38338130380895E-4</v>
      </c>
      <c r="O52" s="24">
        <f t="shared" ref="O52:P52" si="86">O51*$D$31</f>
        <v>7.1813039667850687E-4</v>
      </c>
      <c r="P52" s="24">
        <f t="shared" si="86"/>
        <v>7.5802652982731285E-4</v>
      </c>
      <c r="R52" s="24">
        <f t="shared" si="48"/>
        <v>5.5854586408328325E-4</v>
      </c>
    </row>
    <row r="53" spans="1:18" ht="13" x14ac:dyDescent="0.15">
      <c r="A53" s="31"/>
      <c r="B53" s="9" t="s">
        <v>41</v>
      </c>
      <c r="C53" s="24">
        <f t="shared" si="44"/>
        <v>2.8003761208561597E-2</v>
      </c>
      <c r="D53" s="24">
        <f t="shared" si="45"/>
        <v>3.9098210485829826E-4</v>
      </c>
      <c r="G53" s="24">
        <f t="shared" ref="G53:M53" si="87">G52*$D$31</f>
        <v>3.9098210485829826E-4</v>
      </c>
      <c r="H53" s="24">
        <f t="shared" si="87"/>
        <v>3.9098210485829826E-4</v>
      </c>
      <c r="I53" s="24">
        <f t="shared" si="87"/>
        <v>3.9098210485829826E-4</v>
      </c>
      <c r="J53" s="24">
        <f t="shared" si="87"/>
        <v>3.9098210485829826E-4</v>
      </c>
      <c r="K53" s="24">
        <f t="shared" si="87"/>
        <v>3.9098210485829826E-4</v>
      </c>
      <c r="L53" s="24">
        <f t="shared" si="87"/>
        <v>4.4683669126662645E-4</v>
      </c>
      <c r="M53" s="24">
        <f t="shared" si="87"/>
        <v>4.4683669126662645E-4</v>
      </c>
      <c r="O53" s="24">
        <f t="shared" ref="O53:P53" si="88">O52*$D$31</f>
        <v>5.0269127767495474E-4</v>
      </c>
      <c r="P53" s="24">
        <f t="shared" si="88"/>
        <v>5.30618570879119E-4</v>
      </c>
      <c r="R53" s="24">
        <f t="shared" si="48"/>
        <v>3.9098210485829826E-4</v>
      </c>
    </row>
    <row r="54" spans="1:18" ht="13" x14ac:dyDescent="0.15">
      <c r="A54" s="31"/>
      <c r="B54" s="9" t="s">
        <v>41</v>
      </c>
      <c r="C54" s="24">
        <f t="shared" si="44"/>
        <v>2.3803197027277356E-2</v>
      </c>
      <c r="D54" s="24">
        <f t="shared" si="45"/>
        <v>2.7368747340080879E-4</v>
      </c>
      <c r="G54" s="24">
        <f t="shared" ref="G54:M54" si="89">G53*$D$31</f>
        <v>2.7368747340080879E-4</v>
      </c>
      <c r="H54" s="24">
        <f t="shared" si="89"/>
        <v>2.7368747340080879E-4</v>
      </c>
      <c r="I54" s="24">
        <f t="shared" si="89"/>
        <v>2.7368747340080879E-4</v>
      </c>
      <c r="J54" s="24">
        <f t="shared" si="89"/>
        <v>2.7368747340080879E-4</v>
      </c>
      <c r="K54" s="24">
        <f t="shared" si="89"/>
        <v>2.7368747340080879E-4</v>
      </c>
      <c r="L54" s="24">
        <f t="shared" si="89"/>
        <v>3.127856838866385E-4</v>
      </c>
      <c r="M54" s="24">
        <f t="shared" si="89"/>
        <v>3.127856838866385E-4</v>
      </c>
      <c r="O54" s="24">
        <f t="shared" ref="O54:P54" si="90">O53*$D$31</f>
        <v>3.5188389437246828E-4</v>
      </c>
      <c r="P54" s="24">
        <f t="shared" si="90"/>
        <v>3.714329996153833E-4</v>
      </c>
      <c r="R54" s="24">
        <f t="shared" si="48"/>
        <v>2.7368747340080879E-4</v>
      </c>
    </row>
    <row r="55" spans="1:18" ht="13" x14ac:dyDescent="0.15">
      <c r="A55" s="31"/>
      <c r="B55" s="9" t="s">
        <v>41</v>
      </c>
      <c r="C55" s="24">
        <f t="shared" si="44"/>
        <v>2.0232717473185752E-2</v>
      </c>
      <c r="D55" s="24">
        <f t="shared" si="45"/>
        <v>1.9158123138056615E-4</v>
      </c>
      <c r="G55" s="24">
        <f t="shared" ref="G55:M55" si="91">G54*$D$31</f>
        <v>1.9158123138056615E-4</v>
      </c>
      <c r="H55" s="24">
        <f t="shared" si="91"/>
        <v>1.9158123138056615E-4</v>
      </c>
      <c r="I55" s="24">
        <f t="shared" si="91"/>
        <v>1.9158123138056615E-4</v>
      </c>
      <c r="J55" s="24">
        <f t="shared" si="91"/>
        <v>1.9158123138056615E-4</v>
      </c>
      <c r="K55" s="24">
        <f t="shared" si="91"/>
        <v>1.9158123138056615E-4</v>
      </c>
      <c r="L55" s="24">
        <f t="shared" si="91"/>
        <v>2.1894997872064695E-4</v>
      </c>
      <c r="M55" s="24">
        <f t="shared" si="91"/>
        <v>2.1894997872064695E-4</v>
      </c>
      <c r="O55" s="24">
        <f t="shared" ref="O55:P55" si="92">O54*$D$31</f>
        <v>2.463187260607278E-4</v>
      </c>
      <c r="P55" s="24">
        <f t="shared" si="92"/>
        <v>2.6000309973076826E-4</v>
      </c>
      <c r="R55" s="24">
        <f t="shared" si="48"/>
        <v>1.9158123138056615E-4</v>
      </c>
    </row>
    <row r="56" spans="1:18" ht="13" x14ac:dyDescent="0.15">
      <c r="A56" s="31"/>
      <c r="B56" s="9" t="s">
        <v>41</v>
      </c>
      <c r="C56" s="24">
        <f t="shared" si="44"/>
        <v>1.7197809852207889E-2</v>
      </c>
      <c r="D56" s="24">
        <f t="shared" si="45"/>
        <v>1.3410686196639628E-4</v>
      </c>
      <c r="G56" s="24">
        <f t="shared" ref="G56:M56" si="93">G55*$D$31</f>
        <v>1.3410686196639628E-4</v>
      </c>
      <c r="H56" s="24">
        <f t="shared" si="93"/>
        <v>1.3410686196639628E-4</v>
      </c>
      <c r="I56" s="24">
        <f t="shared" si="93"/>
        <v>1.3410686196639628E-4</v>
      </c>
      <c r="J56" s="24">
        <f t="shared" si="93"/>
        <v>1.3410686196639628E-4</v>
      </c>
      <c r="K56" s="24">
        <f t="shared" si="93"/>
        <v>1.3410686196639628E-4</v>
      </c>
      <c r="L56" s="24">
        <f t="shared" si="93"/>
        <v>1.5326498510445286E-4</v>
      </c>
      <c r="M56" s="24">
        <f t="shared" si="93"/>
        <v>1.5326498510445286E-4</v>
      </c>
      <c r="O56" s="24">
        <f t="shared" ref="O56:P56" si="94">O55*$D$31</f>
        <v>1.7242310824250944E-4</v>
      </c>
      <c r="P56" s="24">
        <f t="shared" si="94"/>
        <v>1.8200216981153778E-4</v>
      </c>
      <c r="R56" s="24">
        <f t="shared" si="48"/>
        <v>1.3410686196639628E-4</v>
      </c>
    </row>
    <row r="57" spans="1:18" ht="13" x14ac:dyDescent="0.15">
      <c r="A57" s="31"/>
      <c r="B57" s="5" t="s">
        <v>42</v>
      </c>
      <c r="C57" s="25">
        <f>SUM(C32:C56)*C28</f>
        <v>222.76849643349945</v>
      </c>
      <c r="D57" s="25">
        <f>SUM(D32:D50)*D28</f>
        <v>46.613471822468249</v>
      </c>
      <c r="G57" s="25">
        <f t="shared" ref="G57:M57" si="95">SUM(G32:G50)*G28</f>
        <v>46.613471822468249</v>
      </c>
      <c r="H57" s="25">
        <f t="shared" si="95"/>
        <v>46.613471822468249</v>
      </c>
      <c r="I57" s="25">
        <f t="shared" si="95"/>
        <v>46.613471822468249</v>
      </c>
      <c r="J57" s="25">
        <f t="shared" si="95"/>
        <v>46.613471822468249</v>
      </c>
      <c r="K57" s="25">
        <f t="shared" si="95"/>
        <v>46.613471822468249</v>
      </c>
      <c r="L57" s="25">
        <f t="shared" si="95"/>
        <v>53.272539225677988</v>
      </c>
      <c r="M57" s="25">
        <f t="shared" si="95"/>
        <v>53.272539225677988</v>
      </c>
      <c r="O57" s="25">
        <f t="shared" ref="O57:P57" si="96">SUM(O32:O50)*O28</f>
        <v>59.931606628887756</v>
      </c>
      <c r="P57" s="25">
        <f t="shared" si="96"/>
        <v>63.261140330492616</v>
      </c>
      <c r="R57" s="25">
        <f>SUM(R32:R50)*R28</f>
        <v>46.613471822468249</v>
      </c>
    </row>
    <row r="58" spans="1:18" ht="13" x14ac:dyDescent="0.15">
      <c r="A58" s="31"/>
      <c r="B58" s="22" t="s">
        <v>43</v>
      </c>
      <c r="C58" s="26">
        <f>SUM(C32:C56)*(1-C30)*C29</f>
        <v>264.64897376299734</v>
      </c>
      <c r="D58" s="26">
        <f>SUM(D32:D50)*(1-D30)*D29</f>
        <v>50.34254956826571</v>
      </c>
      <c r="G58" s="26">
        <f t="shared" ref="G58:M58" si="97">SUM(G32:G50)*(1-G30)*G29</f>
        <v>50.34254956826571</v>
      </c>
      <c r="H58" s="26">
        <f t="shared" si="97"/>
        <v>50.34254956826571</v>
      </c>
      <c r="I58" s="26">
        <f t="shared" si="97"/>
        <v>50.34254956826571</v>
      </c>
      <c r="J58" s="26">
        <f t="shared" si="97"/>
        <v>50.34254956826571</v>
      </c>
      <c r="K58" s="26">
        <f t="shared" si="97"/>
        <v>50.34254956826571</v>
      </c>
      <c r="L58" s="26">
        <f t="shared" si="97"/>
        <v>57.534342363732236</v>
      </c>
      <c r="M58" s="26">
        <f t="shared" si="97"/>
        <v>57.534342363732236</v>
      </c>
      <c r="O58" s="26">
        <f t="shared" ref="O58:P58" si="98">SUM(O32:O50)*(1-O30)*O29</f>
        <v>71.198748675118651</v>
      </c>
      <c r="P58" s="26">
        <f t="shared" si="98"/>
        <v>75.154234712625225</v>
      </c>
      <c r="R58" s="26">
        <f>SUM(R32:R50)*(1-R30)*R29</f>
        <v>50.34254956826571</v>
      </c>
    </row>
    <row r="59" spans="1:18" ht="13" x14ac:dyDescent="0.15">
      <c r="A59" s="9"/>
      <c r="B59" s="9"/>
    </row>
    <row r="60" spans="1:18" ht="13" x14ac:dyDescent="0.15">
      <c r="A60" s="33" t="s">
        <v>44</v>
      </c>
      <c r="B60" s="5" t="s">
        <v>45</v>
      </c>
      <c r="C60" s="25">
        <f t="shared" ref="C60:D60" si="99">C24+C57+C2</f>
        <v>245.619646530642</v>
      </c>
      <c r="D60" s="25">
        <f t="shared" si="99"/>
        <v>71.121343187414254</v>
      </c>
      <c r="G60" s="25">
        <f t="shared" ref="G60:M60" si="100">G24+G57+G2</f>
        <v>69.219768914425046</v>
      </c>
      <c r="H60" s="25">
        <f t="shared" si="100"/>
        <v>68.744375346177748</v>
      </c>
      <c r="I60" s="25">
        <f t="shared" si="100"/>
        <v>69.17528764488145</v>
      </c>
      <c r="J60" s="25">
        <f t="shared" si="100"/>
        <v>69.536697959923259</v>
      </c>
      <c r="K60" s="25">
        <f t="shared" si="100"/>
        <v>70.626141553823317</v>
      </c>
      <c r="L60" s="25">
        <f t="shared" si="100"/>
        <v>77.780410590623987</v>
      </c>
      <c r="M60" s="25">
        <f t="shared" si="100"/>
        <v>72.278170217391349</v>
      </c>
      <c r="O60" s="25">
        <f t="shared" ref="O60:P60" si="101">O24+O57+O2</f>
        <v>68.100897083869754</v>
      </c>
      <c r="P60" s="25">
        <f t="shared" si="101"/>
        <v>69.596350661063738</v>
      </c>
      <c r="R60" s="25">
        <f>R24+R57+R2</f>
        <v>66.050478459443056</v>
      </c>
    </row>
    <row r="61" spans="1:18" ht="13" x14ac:dyDescent="0.15">
      <c r="A61" s="31"/>
      <c r="B61" s="22" t="s">
        <v>46</v>
      </c>
      <c r="C61" s="26">
        <f t="shared" ref="C61:D61" si="102">C27+C58</f>
        <v>282.44897376299735</v>
      </c>
      <c r="D61" s="26">
        <f t="shared" si="102"/>
        <v>60.84254956826571</v>
      </c>
      <c r="G61" s="26">
        <f t="shared" ref="G61:M61" si="103">G27+G58</f>
        <v>60.84254956826571</v>
      </c>
      <c r="H61" s="26">
        <f t="shared" si="103"/>
        <v>60.84254956826571</v>
      </c>
      <c r="I61" s="26">
        <f t="shared" si="103"/>
        <v>60.84254956826571</v>
      </c>
      <c r="J61" s="26">
        <f t="shared" si="103"/>
        <v>60.84254956826571</v>
      </c>
      <c r="K61" s="26">
        <f t="shared" si="103"/>
        <v>60.84254956826571</v>
      </c>
      <c r="L61" s="26">
        <f t="shared" si="103"/>
        <v>68.034342363732236</v>
      </c>
      <c r="M61" s="26">
        <f t="shared" si="103"/>
        <v>68.034342363732236</v>
      </c>
      <c r="O61" s="26">
        <f t="shared" ref="O61:P61" si="104">O27+O58</f>
        <v>73.698748675118651</v>
      </c>
      <c r="P61" s="26">
        <f t="shared" si="104"/>
        <v>77.654234712625225</v>
      </c>
      <c r="R61" s="26">
        <f>R27+R58</f>
        <v>54.09254956826571</v>
      </c>
    </row>
    <row r="62" spans="1:18" ht="13" x14ac:dyDescent="0.15">
      <c r="A62" s="31"/>
      <c r="B62" s="9" t="s">
        <v>56</v>
      </c>
      <c r="C62" s="7">
        <f t="shared" ref="C62:D62" si="105">C61-C60</f>
        <v>36.829327232355354</v>
      </c>
      <c r="D62" s="7">
        <f t="shared" si="105"/>
        <v>-10.278793619148544</v>
      </c>
      <c r="G62" s="7">
        <f t="shared" ref="G62:M62" si="106">G61-G60</f>
        <v>-8.3772193461593361</v>
      </c>
      <c r="H62" s="7">
        <f t="shared" si="106"/>
        <v>-7.9018257779120376</v>
      </c>
      <c r="I62" s="7">
        <f t="shared" si="106"/>
        <v>-8.3327380766157404</v>
      </c>
      <c r="J62" s="7">
        <f t="shared" si="106"/>
        <v>-8.6941483916575493</v>
      </c>
      <c r="K62" s="7">
        <f t="shared" si="106"/>
        <v>-9.7835919855576066</v>
      </c>
      <c r="L62" s="7">
        <f t="shared" si="106"/>
        <v>-9.7460682268917509</v>
      </c>
      <c r="M62" s="7">
        <f t="shared" si="106"/>
        <v>-4.2438278536591127</v>
      </c>
      <c r="O62" s="7">
        <f t="shared" ref="O62:P62" si="107">O61-O60</f>
        <v>5.5978515912488973</v>
      </c>
      <c r="P62" s="7">
        <f t="shared" si="107"/>
        <v>8.0578840515614871</v>
      </c>
      <c r="R62" s="7">
        <f>R61-R60</f>
        <v>-11.957928891177346</v>
      </c>
    </row>
    <row r="63" spans="1:18" ht="13" x14ac:dyDescent="0.15">
      <c r="A63" s="31"/>
      <c r="B63" s="9" t="s">
        <v>48</v>
      </c>
      <c r="C63" s="7">
        <f>C25</f>
        <v>22.851150097142558</v>
      </c>
      <c r="D63" s="7">
        <f>D2+D24</f>
        <v>24.507871364946006</v>
      </c>
      <c r="G63" s="7">
        <f t="shared" ref="G63:M63" si="108">G2+G24</f>
        <v>22.606297091956804</v>
      </c>
      <c r="H63" s="7">
        <f t="shared" si="108"/>
        <v>22.130903523709502</v>
      </c>
      <c r="I63" s="7">
        <f t="shared" si="108"/>
        <v>22.561815822413198</v>
      </c>
      <c r="J63" s="7">
        <f t="shared" si="108"/>
        <v>22.923226137455003</v>
      </c>
      <c r="K63" s="7">
        <f t="shared" si="108"/>
        <v>24.012669731355068</v>
      </c>
      <c r="L63" s="7">
        <f t="shared" si="108"/>
        <v>24.507871364946006</v>
      </c>
      <c r="M63" s="7">
        <f t="shared" si="108"/>
        <v>19.005630991713364</v>
      </c>
      <c r="O63" s="7">
        <f t="shared" ref="O63:P63" si="109">O2+O24</f>
        <v>8.1692904549820025</v>
      </c>
      <c r="P63" s="7">
        <f t="shared" si="109"/>
        <v>6.3352103305711207</v>
      </c>
      <c r="R63" s="7">
        <f>R2+R24</f>
        <v>19.437006636974804</v>
      </c>
    </row>
    <row r="64" spans="1:18" ht="13" x14ac:dyDescent="0.15">
      <c r="A64" s="9"/>
      <c r="B64" s="9" t="s">
        <v>49</v>
      </c>
      <c r="C64" s="24">
        <f t="shared" ref="C64:D64" si="110">(C62+C63)/C63</f>
        <v>2.6117056286353266</v>
      </c>
      <c r="D64" s="24">
        <f t="shared" si="110"/>
        <v>0.58059215073853931</v>
      </c>
      <c r="G64" s="24">
        <f t="shared" ref="G64:M64" si="111">(G62+G63)/G63</f>
        <v>0.62942983045463452</v>
      </c>
      <c r="H64" s="24">
        <f t="shared" si="111"/>
        <v>0.64295060210955357</v>
      </c>
      <c r="I64" s="24">
        <f t="shared" si="111"/>
        <v>0.63067076948931167</v>
      </c>
      <c r="J64" s="24">
        <f t="shared" si="111"/>
        <v>0.6207275389805671</v>
      </c>
      <c r="K64" s="24">
        <f t="shared" si="111"/>
        <v>0.59256542087935904</v>
      </c>
      <c r="L64" s="24">
        <f t="shared" si="111"/>
        <v>0.60232906066123282</v>
      </c>
      <c r="M64" s="24">
        <f t="shared" si="111"/>
        <v>0.77670681623201765</v>
      </c>
      <c r="O64" s="24">
        <f t="shared" ref="O64:P64" si="112">(O62+O63)/O63</f>
        <v>1.6852310640803663</v>
      </c>
      <c r="P64" s="24">
        <f t="shared" si="112"/>
        <v>2.2719205253024435</v>
      </c>
      <c r="R64" s="24">
        <f>(R62+R63)/R63</f>
        <v>0.38478547059659335</v>
      </c>
    </row>
    <row r="65" spans="1:2" ht="13" x14ac:dyDescent="0.15">
      <c r="A65" s="9"/>
      <c r="B65" s="9"/>
    </row>
    <row r="66" spans="1:2" ht="13" x14ac:dyDescent="0.15">
      <c r="A66" s="9"/>
      <c r="B66" s="9"/>
    </row>
    <row r="67" spans="1:2" ht="13" x14ac:dyDescent="0.15">
      <c r="A67" s="9"/>
      <c r="B67" s="9"/>
    </row>
    <row r="68" spans="1:2" ht="13" x14ac:dyDescent="0.15">
      <c r="A68" s="9"/>
      <c r="B68" s="9"/>
    </row>
    <row r="69" spans="1:2" ht="13" x14ac:dyDescent="0.15">
      <c r="A69" s="9"/>
      <c r="B69" s="9"/>
    </row>
    <row r="70" spans="1:2" ht="13" x14ac:dyDescent="0.15">
      <c r="A70" s="9"/>
      <c r="B70" s="9"/>
    </row>
    <row r="71" spans="1:2" ht="13" x14ac:dyDescent="0.15">
      <c r="A71" s="9"/>
      <c r="B71" s="9"/>
    </row>
    <row r="72" spans="1:2" ht="13" x14ac:dyDescent="0.15">
      <c r="A72" s="9"/>
      <c r="B72" s="9"/>
    </row>
    <row r="73" spans="1:2" ht="13" x14ac:dyDescent="0.15">
      <c r="A73" s="9"/>
      <c r="B73" s="9"/>
    </row>
    <row r="74" spans="1:2" ht="13" x14ac:dyDescent="0.15">
      <c r="A74" s="9"/>
      <c r="B74" s="9"/>
    </row>
    <row r="75" spans="1:2" ht="13" x14ac:dyDescent="0.15">
      <c r="A75" s="9"/>
      <c r="B75" s="9"/>
    </row>
    <row r="76" spans="1:2" ht="13" x14ac:dyDescent="0.15">
      <c r="A76" s="9"/>
      <c r="B76" s="9"/>
    </row>
    <row r="77" spans="1:2" ht="13" x14ac:dyDescent="0.15">
      <c r="A77" s="9"/>
      <c r="B77" s="9"/>
    </row>
    <row r="78" spans="1:2" ht="13" x14ac:dyDescent="0.15">
      <c r="A78" s="9"/>
      <c r="B78" s="9"/>
    </row>
    <row r="79" spans="1:2" ht="13" x14ac:dyDescent="0.15">
      <c r="A79" s="9"/>
      <c r="B79" s="9"/>
    </row>
    <row r="80" spans="1:2" ht="13" x14ac:dyDescent="0.15">
      <c r="A80" s="9"/>
      <c r="B80" s="9"/>
    </row>
    <row r="81" spans="1:2" ht="13" x14ac:dyDescent="0.15">
      <c r="A81" s="9"/>
      <c r="B81" s="9"/>
    </row>
    <row r="82" spans="1:2" ht="13" x14ac:dyDescent="0.15">
      <c r="A82" s="9"/>
      <c r="B82" s="9"/>
    </row>
    <row r="83" spans="1:2" ht="13" x14ac:dyDescent="0.15">
      <c r="A83" s="9"/>
      <c r="B83" s="9"/>
    </row>
    <row r="84" spans="1:2" ht="13" x14ac:dyDescent="0.15">
      <c r="A84" s="9"/>
      <c r="B84" s="9"/>
    </row>
    <row r="85" spans="1:2" ht="13" x14ac:dyDescent="0.15">
      <c r="A85" s="9"/>
      <c r="B85" s="9"/>
    </row>
    <row r="86" spans="1:2" ht="13" x14ac:dyDescent="0.15">
      <c r="A86" s="9"/>
      <c r="B86" s="9"/>
    </row>
    <row r="87" spans="1:2" ht="13" x14ac:dyDescent="0.15">
      <c r="A87" s="9"/>
      <c r="B87" s="9"/>
    </row>
    <row r="88" spans="1:2" ht="13" x14ac:dyDescent="0.15">
      <c r="A88" s="9"/>
      <c r="B88" s="9"/>
    </row>
    <row r="89" spans="1:2" ht="13" x14ac:dyDescent="0.15">
      <c r="A89" s="9"/>
      <c r="B89" s="9"/>
    </row>
    <row r="90" spans="1:2" ht="13" x14ac:dyDescent="0.15">
      <c r="A90" s="9"/>
      <c r="B90" s="9"/>
    </row>
    <row r="91" spans="1:2" ht="13" x14ac:dyDescent="0.15">
      <c r="A91" s="9"/>
      <c r="B91" s="9"/>
    </row>
    <row r="92" spans="1:2" ht="13" x14ac:dyDescent="0.15">
      <c r="A92" s="9"/>
      <c r="B92" s="9"/>
    </row>
    <row r="93" spans="1:2" ht="13" x14ac:dyDescent="0.15">
      <c r="A93" s="9"/>
      <c r="B93" s="9"/>
    </row>
    <row r="94" spans="1:2" ht="13" x14ac:dyDescent="0.15">
      <c r="A94" s="9"/>
      <c r="B94" s="9"/>
    </row>
    <row r="95" spans="1:2" ht="13" x14ac:dyDescent="0.15">
      <c r="A95" s="9"/>
      <c r="B95" s="9"/>
    </row>
    <row r="96" spans="1:2" ht="13" x14ac:dyDescent="0.15">
      <c r="A96" s="9"/>
      <c r="B96" s="9"/>
    </row>
    <row r="97" spans="1:2" ht="13" x14ac:dyDescent="0.15">
      <c r="A97" s="9"/>
      <c r="B97" s="9"/>
    </row>
    <row r="98" spans="1:2" ht="13" x14ac:dyDescent="0.15">
      <c r="A98" s="9"/>
      <c r="B98" s="9"/>
    </row>
    <row r="99" spans="1:2" ht="13" x14ac:dyDescent="0.15">
      <c r="A99" s="9"/>
      <c r="B99" s="9"/>
    </row>
    <row r="100" spans="1:2" ht="13" x14ac:dyDescent="0.15">
      <c r="A100" s="9"/>
      <c r="B100" s="9"/>
    </row>
    <row r="101" spans="1:2" ht="13" x14ac:dyDescent="0.15">
      <c r="A101" s="9"/>
      <c r="B101" s="9"/>
    </row>
    <row r="102" spans="1:2" ht="13" x14ac:dyDescent="0.15">
      <c r="A102" s="9"/>
      <c r="B102" s="9"/>
    </row>
    <row r="103" spans="1:2" ht="13" x14ac:dyDescent="0.15">
      <c r="A103" s="9"/>
      <c r="B103" s="9"/>
    </row>
    <row r="104" spans="1:2" ht="13" x14ac:dyDescent="0.15">
      <c r="A104" s="9"/>
      <c r="B104" s="9"/>
    </row>
    <row r="105" spans="1:2" ht="13" x14ac:dyDescent="0.15">
      <c r="A105" s="9"/>
      <c r="B105" s="9"/>
    </row>
    <row r="106" spans="1:2" ht="13" x14ac:dyDescent="0.15">
      <c r="A106" s="9"/>
      <c r="B106" s="9"/>
    </row>
    <row r="107" spans="1:2" ht="13" x14ac:dyDescent="0.15">
      <c r="A107" s="9"/>
      <c r="B107" s="9"/>
    </row>
    <row r="108" spans="1:2" ht="13" x14ac:dyDescent="0.15">
      <c r="A108" s="9"/>
      <c r="B108" s="9"/>
    </row>
    <row r="109" spans="1:2" ht="13" x14ac:dyDescent="0.15">
      <c r="A109" s="9"/>
      <c r="B109" s="9"/>
    </row>
    <row r="110" spans="1:2" ht="13" x14ac:dyDescent="0.15">
      <c r="A110" s="9"/>
      <c r="B110" s="9"/>
    </row>
    <row r="111" spans="1:2" ht="13" x14ac:dyDescent="0.15">
      <c r="A111" s="9"/>
      <c r="B111" s="9"/>
    </row>
    <row r="112" spans="1:2" ht="13" x14ac:dyDescent="0.15">
      <c r="A112" s="9"/>
      <c r="B112" s="9"/>
    </row>
    <row r="113" spans="1:2" ht="13" x14ac:dyDescent="0.15">
      <c r="A113" s="9"/>
      <c r="B113" s="9"/>
    </row>
    <row r="114" spans="1:2" ht="13" x14ac:dyDescent="0.15">
      <c r="A114" s="9"/>
      <c r="B114" s="9"/>
    </row>
    <row r="115" spans="1:2" ht="13" x14ac:dyDescent="0.15">
      <c r="A115" s="9"/>
      <c r="B115" s="9"/>
    </row>
    <row r="116" spans="1:2" ht="13" x14ac:dyDescent="0.15">
      <c r="A116" s="9"/>
      <c r="B116" s="9"/>
    </row>
    <row r="117" spans="1:2" ht="13" x14ac:dyDescent="0.15">
      <c r="A117" s="9"/>
      <c r="B117" s="9"/>
    </row>
    <row r="118" spans="1:2" ht="13" x14ac:dyDescent="0.15">
      <c r="A118" s="9"/>
      <c r="B118" s="9"/>
    </row>
    <row r="119" spans="1:2" ht="13" x14ac:dyDescent="0.15">
      <c r="A119" s="9"/>
      <c r="B119" s="9"/>
    </row>
    <row r="120" spans="1:2" ht="13" x14ac:dyDescent="0.15">
      <c r="A120" s="9"/>
      <c r="B120" s="9"/>
    </row>
    <row r="121" spans="1:2" ht="13" x14ac:dyDescent="0.15">
      <c r="A121" s="9"/>
      <c r="B121" s="9"/>
    </row>
    <row r="122" spans="1:2" ht="13" x14ac:dyDescent="0.15">
      <c r="A122" s="9"/>
      <c r="B122" s="9"/>
    </row>
    <row r="123" spans="1:2" ht="13" x14ac:dyDescent="0.15">
      <c r="A123" s="9"/>
      <c r="B123" s="9"/>
    </row>
    <row r="124" spans="1:2" ht="13" x14ac:dyDescent="0.15">
      <c r="A124" s="9"/>
      <c r="B124" s="9"/>
    </row>
    <row r="125" spans="1:2" ht="13" x14ac:dyDescent="0.15">
      <c r="A125" s="9"/>
      <c r="B125" s="9"/>
    </row>
    <row r="126" spans="1:2" ht="13" x14ac:dyDescent="0.15">
      <c r="A126" s="9"/>
      <c r="B126" s="9"/>
    </row>
    <row r="127" spans="1:2" ht="13" x14ac:dyDescent="0.15">
      <c r="A127" s="9"/>
      <c r="B127" s="9"/>
    </row>
    <row r="128" spans="1:2" ht="13" x14ac:dyDescent="0.15">
      <c r="A128" s="9"/>
      <c r="B128" s="9"/>
    </row>
    <row r="129" spans="1:2" ht="13" x14ac:dyDescent="0.15">
      <c r="A129" s="9"/>
      <c r="B129" s="9"/>
    </row>
    <row r="130" spans="1:2" ht="13" x14ac:dyDescent="0.15">
      <c r="A130" s="9"/>
      <c r="B130" s="9"/>
    </row>
    <row r="131" spans="1:2" ht="13" x14ac:dyDescent="0.15">
      <c r="A131" s="9"/>
      <c r="B131" s="9"/>
    </row>
    <row r="132" spans="1:2" ht="13" x14ac:dyDescent="0.15">
      <c r="A132" s="9"/>
      <c r="B132" s="9"/>
    </row>
    <row r="133" spans="1:2" ht="13" x14ac:dyDescent="0.15">
      <c r="A133" s="9"/>
      <c r="B133" s="9"/>
    </row>
    <row r="134" spans="1:2" ht="13" x14ac:dyDescent="0.15">
      <c r="A134" s="9"/>
      <c r="B134" s="9"/>
    </row>
    <row r="135" spans="1:2" ht="13" x14ac:dyDescent="0.15">
      <c r="A135" s="9"/>
      <c r="B135" s="9"/>
    </row>
    <row r="136" spans="1:2" ht="13" x14ac:dyDescent="0.15">
      <c r="A136" s="9"/>
      <c r="B136" s="9"/>
    </row>
    <row r="137" spans="1:2" ht="13" x14ac:dyDescent="0.15">
      <c r="A137" s="9"/>
      <c r="B137" s="9"/>
    </row>
    <row r="138" spans="1:2" ht="13" x14ac:dyDescent="0.15">
      <c r="A138" s="9"/>
      <c r="B138" s="9"/>
    </row>
    <row r="139" spans="1:2" ht="13" x14ac:dyDescent="0.15">
      <c r="A139" s="9"/>
      <c r="B139" s="9"/>
    </row>
    <row r="140" spans="1:2" ht="13" x14ac:dyDescent="0.15">
      <c r="A140" s="9"/>
      <c r="B140" s="9"/>
    </row>
    <row r="141" spans="1:2" ht="13" x14ac:dyDescent="0.15">
      <c r="A141" s="9"/>
      <c r="B141" s="9"/>
    </row>
    <row r="142" spans="1:2" ht="13" x14ac:dyDescent="0.15">
      <c r="A142" s="9"/>
      <c r="B142" s="9"/>
    </row>
    <row r="143" spans="1:2" ht="13" x14ac:dyDescent="0.15">
      <c r="A143" s="9"/>
      <c r="B143" s="9"/>
    </row>
    <row r="144" spans="1:2" ht="13" x14ac:dyDescent="0.15">
      <c r="A144" s="9"/>
      <c r="B144" s="9"/>
    </row>
    <row r="145" spans="1:2" ht="13" x14ac:dyDescent="0.15">
      <c r="A145" s="9"/>
      <c r="B145" s="9"/>
    </row>
    <row r="146" spans="1:2" ht="13" x14ac:dyDescent="0.15">
      <c r="A146" s="9"/>
      <c r="B146" s="9"/>
    </row>
    <row r="147" spans="1:2" ht="13" x14ac:dyDescent="0.15">
      <c r="A147" s="9"/>
      <c r="B147" s="9"/>
    </row>
    <row r="148" spans="1:2" ht="13" x14ac:dyDescent="0.15">
      <c r="A148" s="9"/>
      <c r="B148" s="9"/>
    </row>
    <row r="149" spans="1:2" ht="13" x14ac:dyDescent="0.15">
      <c r="A149" s="9"/>
      <c r="B149" s="9"/>
    </row>
    <row r="150" spans="1:2" ht="13" x14ac:dyDescent="0.15">
      <c r="A150" s="9"/>
      <c r="B150" s="9"/>
    </row>
    <row r="151" spans="1:2" ht="13" x14ac:dyDescent="0.15">
      <c r="A151" s="9"/>
      <c r="B151" s="9"/>
    </row>
    <row r="152" spans="1:2" ht="13" x14ac:dyDescent="0.15">
      <c r="A152" s="9"/>
      <c r="B152" s="9"/>
    </row>
    <row r="153" spans="1:2" ht="13" x14ac:dyDescent="0.15">
      <c r="A153" s="9"/>
      <c r="B153" s="9"/>
    </row>
    <row r="154" spans="1:2" ht="13" x14ac:dyDescent="0.15">
      <c r="A154" s="9"/>
      <c r="B154" s="9"/>
    </row>
    <row r="155" spans="1:2" ht="13" x14ac:dyDescent="0.15">
      <c r="A155" s="9"/>
      <c r="B155" s="9"/>
    </row>
    <row r="156" spans="1:2" ht="13" x14ac:dyDescent="0.15">
      <c r="A156" s="9"/>
      <c r="B156" s="9"/>
    </row>
    <row r="157" spans="1:2" ht="13" x14ac:dyDescent="0.15">
      <c r="A157" s="9"/>
      <c r="B157" s="9"/>
    </row>
    <row r="158" spans="1:2" ht="13" x14ac:dyDescent="0.15">
      <c r="A158" s="9"/>
      <c r="B158" s="9"/>
    </row>
    <row r="159" spans="1:2" ht="13" x14ac:dyDescent="0.15">
      <c r="A159" s="9"/>
      <c r="B159" s="9"/>
    </row>
    <row r="160" spans="1:2" ht="13" x14ac:dyDescent="0.15">
      <c r="A160" s="9"/>
      <c r="B160" s="9"/>
    </row>
    <row r="161" spans="1:2" ht="13" x14ac:dyDescent="0.15">
      <c r="A161" s="9"/>
      <c r="B161" s="9"/>
    </row>
    <row r="162" spans="1:2" ht="13" x14ac:dyDescent="0.15">
      <c r="A162" s="9"/>
      <c r="B162" s="9"/>
    </row>
    <row r="163" spans="1:2" ht="13" x14ac:dyDescent="0.15">
      <c r="A163" s="9"/>
      <c r="B163" s="9"/>
    </row>
    <row r="164" spans="1:2" ht="13" x14ac:dyDescent="0.15">
      <c r="A164" s="9"/>
      <c r="B164" s="9"/>
    </row>
    <row r="165" spans="1:2" ht="13" x14ac:dyDescent="0.15">
      <c r="A165" s="9"/>
      <c r="B165" s="9"/>
    </row>
    <row r="166" spans="1:2" ht="13" x14ac:dyDescent="0.15">
      <c r="A166" s="9"/>
      <c r="B166" s="9"/>
    </row>
    <row r="167" spans="1:2" ht="13" x14ac:dyDescent="0.15">
      <c r="A167" s="9"/>
      <c r="B167" s="9"/>
    </row>
    <row r="168" spans="1:2" ht="13" x14ac:dyDescent="0.15">
      <c r="A168" s="9"/>
      <c r="B168" s="9"/>
    </row>
    <row r="169" spans="1:2" ht="13" x14ac:dyDescent="0.15">
      <c r="A169" s="9"/>
      <c r="B169" s="9"/>
    </row>
    <row r="170" spans="1:2" ht="13" x14ac:dyDescent="0.15">
      <c r="A170" s="9"/>
      <c r="B170" s="9"/>
    </row>
    <row r="171" spans="1:2" ht="13" x14ac:dyDescent="0.15">
      <c r="A171" s="9"/>
      <c r="B171" s="9"/>
    </row>
    <row r="172" spans="1:2" ht="13" x14ac:dyDescent="0.15">
      <c r="A172" s="9"/>
      <c r="B172" s="9"/>
    </row>
    <row r="173" spans="1:2" ht="13" x14ac:dyDescent="0.15">
      <c r="A173" s="9"/>
      <c r="B173" s="9"/>
    </row>
    <row r="174" spans="1:2" ht="13" x14ac:dyDescent="0.15">
      <c r="A174" s="9"/>
      <c r="B174" s="9"/>
    </row>
    <row r="175" spans="1:2" ht="13" x14ac:dyDescent="0.15">
      <c r="A175" s="9"/>
      <c r="B175" s="9"/>
    </row>
    <row r="176" spans="1:2" ht="13" x14ac:dyDescent="0.15">
      <c r="A176" s="9"/>
      <c r="B176" s="9"/>
    </row>
    <row r="177" spans="1:2" ht="13" x14ac:dyDescent="0.15">
      <c r="A177" s="9"/>
      <c r="B177" s="9"/>
    </row>
    <row r="178" spans="1:2" ht="13" x14ac:dyDescent="0.15">
      <c r="A178" s="9"/>
      <c r="B178" s="9"/>
    </row>
    <row r="179" spans="1:2" ht="13" x14ac:dyDescent="0.15">
      <c r="A179" s="9"/>
      <c r="B179" s="9"/>
    </row>
    <row r="180" spans="1:2" ht="13" x14ac:dyDescent="0.15">
      <c r="A180" s="9"/>
      <c r="B180" s="9"/>
    </row>
    <row r="181" spans="1:2" ht="13" x14ac:dyDescent="0.15">
      <c r="A181" s="9"/>
      <c r="B181" s="9"/>
    </row>
    <row r="182" spans="1:2" ht="13" x14ac:dyDescent="0.15">
      <c r="A182" s="9"/>
      <c r="B182" s="9"/>
    </row>
    <row r="183" spans="1:2" ht="13" x14ac:dyDescent="0.15">
      <c r="A183" s="9"/>
      <c r="B183" s="9"/>
    </row>
    <row r="184" spans="1:2" ht="13" x14ac:dyDescent="0.15">
      <c r="A184" s="9"/>
      <c r="B184" s="9"/>
    </row>
    <row r="185" spans="1:2" ht="13" x14ac:dyDescent="0.15">
      <c r="A185" s="9"/>
      <c r="B185" s="9"/>
    </row>
    <row r="186" spans="1:2" ht="13" x14ac:dyDescent="0.15">
      <c r="A186" s="9"/>
      <c r="B186" s="9"/>
    </row>
    <row r="187" spans="1:2" ht="13" x14ac:dyDescent="0.15">
      <c r="A187" s="9"/>
      <c r="B187" s="9"/>
    </row>
    <row r="188" spans="1:2" ht="13" x14ac:dyDescent="0.15">
      <c r="A188" s="9"/>
      <c r="B188" s="9"/>
    </row>
    <row r="189" spans="1:2" ht="13" x14ac:dyDescent="0.15">
      <c r="A189" s="9"/>
      <c r="B189" s="9"/>
    </row>
    <row r="190" spans="1:2" ht="13" x14ac:dyDescent="0.15">
      <c r="A190" s="9"/>
      <c r="B190" s="9"/>
    </row>
    <row r="191" spans="1:2" ht="13" x14ac:dyDescent="0.15">
      <c r="A191" s="9"/>
      <c r="B191" s="9"/>
    </row>
    <row r="192" spans="1:2" ht="13" x14ac:dyDescent="0.15">
      <c r="A192" s="9"/>
      <c r="B192" s="9"/>
    </row>
    <row r="193" spans="1:2" ht="13" x14ac:dyDescent="0.15">
      <c r="A193" s="9"/>
      <c r="B193" s="9"/>
    </row>
    <row r="194" spans="1:2" ht="13" x14ac:dyDescent="0.15">
      <c r="A194" s="9"/>
      <c r="B194" s="9"/>
    </row>
    <row r="195" spans="1:2" ht="13" x14ac:dyDescent="0.15">
      <c r="A195" s="9"/>
      <c r="B195" s="9"/>
    </row>
    <row r="196" spans="1:2" ht="13" x14ac:dyDescent="0.15">
      <c r="A196" s="9"/>
      <c r="B196" s="9"/>
    </row>
    <row r="197" spans="1:2" ht="13" x14ac:dyDescent="0.15">
      <c r="A197" s="9"/>
      <c r="B197" s="9"/>
    </row>
    <row r="198" spans="1:2" ht="13" x14ac:dyDescent="0.15">
      <c r="A198" s="9"/>
      <c r="B198" s="9"/>
    </row>
    <row r="199" spans="1:2" ht="13" x14ac:dyDescent="0.15">
      <c r="A199" s="9"/>
      <c r="B199" s="9"/>
    </row>
    <row r="200" spans="1:2" ht="13" x14ac:dyDescent="0.15">
      <c r="A200" s="9"/>
      <c r="B200" s="9"/>
    </row>
    <row r="201" spans="1:2" ht="13" x14ac:dyDescent="0.15">
      <c r="A201" s="9"/>
      <c r="B201" s="9"/>
    </row>
    <row r="202" spans="1:2" ht="13" x14ac:dyDescent="0.15">
      <c r="A202" s="9"/>
      <c r="B202" s="9"/>
    </row>
    <row r="203" spans="1:2" ht="13" x14ac:dyDescent="0.15">
      <c r="A203" s="9"/>
      <c r="B203" s="9"/>
    </row>
    <row r="204" spans="1:2" ht="13" x14ac:dyDescent="0.15">
      <c r="A204" s="9"/>
      <c r="B204" s="9"/>
    </row>
    <row r="205" spans="1:2" ht="13" x14ac:dyDescent="0.15">
      <c r="A205" s="9"/>
      <c r="B205" s="9"/>
    </row>
    <row r="206" spans="1:2" ht="13" x14ac:dyDescent="0.15">
      <c r="A206" s="9"/>
      <c r="B206" s="9"/>
    </row>
    <row r="207" spans="1:2" ht="13" x14ac:dyDescent="0.15">
      <c r="A207" s="9"/>
      <c r="B207" s="9"/>
    </row>
    <row r="208" spans="1:2" ht="13" x14ac:dyDescent="0.15">
      <c r="A208" s="9"/>
      <c r="B208" s="9"/>
    </row>
    <row r="209" spans="1:2" ht="13" x14ac:dyDescent="0.15">
      <c r="A209" s="9"/>
      <c r="B209" s="9"/>
    </row>
    <row r="210" spans="1:2" ht="13" x14ac:dyDescent="0.15">
      <c r="A210" s="9"/>
      <c r="B210" s="9"/>
    </row>
    <row r="211" spans="1:2" ht="13" x14ac:dyDescent="0.15">
      <c r="A211" s="9"/>
      <c r="B211" s="9"/>
    </row>
    <row r="212" spans="1:2" ht="13" x14ac:dyDescent="0.15">
      <c r="A212" s="9"/>
      <c r="B212" s="9"/>
    </row>
    <row r="213" spans="1:2" ht="13" x14ac:dyDescent="0.15">
      <c r="A213" s="9"/>
      <c r="B213" s="9"/>
    </row>
    <row r="214" spans="1:2" ht="13" x14ac:dyDescent="0.15">
      <c r="A214" s="9"/>
      <c r="B214" s="9"/>
    </row>
    <row r="215" spans="1:2" ht="13" x14ac:dyDescent="0.15">
      <c r="A215" s="9"/>
      <c r="B215" s="9"/>
    </row>
    <row r="216" spans="1:2" ht="13" x14ac:dyDescent="0.15">
      <c r="A216" s="9"/>
      <c r="B216" s="9"/>
    </row>
    <row r="217" spans="1:2" ht="13" x14ac:dyDescent="0.15">
      <c r="A217" s="9"/>
      <c r="B217" s="9"/>
    </row>
    <row r="218" spans="1:2" ht="13" x14ac:dyDescent="0.15">
      <c r="A218" s="9"/>
      <c r="B218" s="9"/>
    </row>
    <row r="219" spans="1:2" ht="13" x14ac:dyDescent="0.15">
      <c r="A219" s="9"/>
      <c r="B219" s="9"/>
    </row>
    <row r="220" spans="1:2" ht="13" x14ac:dyDescent="0.15">
      <c r="A220" s="9"/>
      <c r="B220" s="9"/>
    </row>
    <row r="221" spans="1:2" ht="13" x14ac:dyDescent="0.15">
      <c r="A221" s="9"/>
      <c r="B221" s="9"/>
    </row>
    <row r="222" spans="1:2" ht="13" x14ac:dyDescent="0.15">
      <c r="A222" s="9"/>
      <c r="B222" s="9"/>
    </row>
    <row r="223" spans="1:2" ht="13" x14ac:dyDescent="0.15">
      <c r="A223" s="9"/>
      <c r="B223" s="9"/>
    </row>
    <row r="224" spans="1:2" ht="13" x14ac:dyDescent="0.15">
      <c r="A224" s="9"/>
      <c r="B224" s="9"/>
    </row>
    <row r="225" spans="1:2" ht="13" x14ac:dyDescent="0.15">
      <c r="A225" s="9"/>
      <c r="B225" s="9"/>
    </row>
    <row r="226" spans="1:2" ht="13" x14ac:dyDescent="0.15">
      <c r="A226" s="9"/>
      <c r="B226" s="9"/>
    </row>
    <row r="227" spans="1:2" ht="13" x14ac:dyDescent="0.15">
      <c r="A227" s="9"/>
      <c r="B227" s="9"/>
    </row>
    <row r="228" spans="1:2" ht="13" x14ac:dyDescent="0.15">
      <c r="A228" s="9"/>
      <c r="B228" s="9"/>
    </row>
    <row r="229" spans="1:2" ht="13" x14ac:dyDescent="0.15">
      <c r="A229" s="9"/>
      <c r="B229" s="9"/>
    </row>
    <row r="230" spans="1:2" ht="13" x14ac:dyDescent="0.15">
      <c r="A230" s="9"/>
      <c r="B230" s="9"/>
    </row>
    <row r="231" spans="1:2" ht="13" x14ac:dyDescent="0.15">
      <c r="A231" s="9"/>
      <c r="B231" s="9"/>
    </row>
    <row r="232" spans="1:2" ht="13" x14ac:dyDescent="0.15">
      <c r="A232" s="9"/>
      <c r="B232" s="9"/>
    </row>
    <row r="233" spans="1:2" ht="13" x14ac:dyDescent="0.15">
      <c r="A233" s="9"/>
      <c r="B233" s="9"/>
    </row>
    <row r="234" spans="1:2" ht="13" x14ac:dyDescent="0.15">
      <c r="A234" s="9"/>
      <c r="B234" s="9"/>
    </row>
    <row r="235" spans="1:2" ht="13" x14ac:dyDescent="0.15">
      <c r="A235" s="9"/>
      <c r="B235" s="9"/>
    </row>
    <row r="236" spans="1:2" ht="13" x14ac:dyDescent="0.15">
      <c r="A236" s="9"/>
      <c r="B236" s="9"/>
    </row>
    <row r="237" spans="1:2" ht="13" x14ac:dyDescent="0.15">
      <c r="A237" s="9"/>
      <c r="B237" s="9"/>
    </row>
    <row r="238" spans="1:2" ht="13" x14ac:dyDescent="0.15">
      <c r="A238" s="9"/>
      <c r="B238" s="9"/>
    </row>
    <row r="239" spans="1:2" ht="13" x14ac:dyDescent="0.15">
      <c r="A239" s="9"/>
      <c r="B239" s="9"/>
    </row>
    <row r="240" spans="1:2" ht="13" x14ac:dyDescent="0.15">
      <c r="A240" s="9"/>
      <c r="B240" s="9"/>
    </row>
    <row r="241" spans="1:2" ht="13" x14ac:dyDescent="0.15">
      <c r="A241" s="9"/>
      <c r="B241" s="9"/>
    </row>
    <row r="242" spans="1:2" ht="13" x14ac:dyDescent="0.15">
      <c r="A242" s="9"/>
      <c r="B242" s="9"/>
    </row>
    <row r="243" spans="1:2" ht="13" x14ac:dyDescent="0.15">
      <c r="A243" s="9"/>
      <c r="B243" s="9"/>
    </row>
    <row r="244" spans="1:2" ht="13" x14ac:dyDescent="0.15">
      <c r="A244" s="9"/>
      <c r="B244" s="9"/>
    </row>
    <row r="245" spans="1:2" ht="13" x14ac:dyDescent="0.15">
      <c r="A245" s="9"/>
      <c r="B245" s="9"/>
    </row>
    <row r="246" spans="1:2" ht="13" x14ac:dyDescent="0.15">
      <c r="A246" s="9"/>
      <c r="B246" s="9"/>
    </row>
    <row r="247" spans="1:2" ht="13" x14ac:dyDescent="0.15">
      <c r="A247" s="9"/>
      <c r="B247" s="9"/>
    </row>
    <row r="248" spans="1:2" ht="13" x14ac:dyDescent="0.15">
      <c r="A248" s="9"/>
      <c r="B248" s="9"/>
    </row>
    <row r="249" spans="1:2" ht="13" x14ac:dyDescent="0.15">
      <c r="A249" s="9"/>
      <c r="B249" s="9"/>
    </row>
    <row r="250" spans="1:2" ht="13" x14ac:dyDescent="0.15">
      <c r="A250" s="9"/>
      <c r="B250" s="9"/>
    </row>
    <row r="251" spans="1:2" ht="13" x14ac:dyDescent="0.15">
      <c r="A251" s="9"/>
      <c r="B251" s="9"/>
    </row>
    <row r="252" spans="1:2" ht="13" x14ac:dyDescent="0.15">
      <c r="A252" s="9"/>
      <c r="B252" s="9"/>
    </row>
    <row r="253" spans="1:2" ht="13" x14ac:dyDescent="0.15">
      <c r="A253" s="9"/>
      <c r="B253" s="9"/>
    </row>
    <row r="254" spans="1:2" ht="13" x14ac:dyDescent="0.15">
      <c r="A254" s="9"/>
      <c r="B254" s="9"/>
    </row>
    <row r="255" spans="1:2" ht="13" x14ac:dyDescent="0.15">
      <c r="A255" s="9"/>
      <c r="B255" s="9"/>
    </row>
    <row r="256" spans="1:2" ht="13" x14ac:dyDescent="0.15">
      <c r="A256" s="9"/>
      <c r="B256" s="9"/>
    </row>
    <row r="257" spans="1:2" ht="13" x14ac:dyDescent="0.15">
      <c r="A257" s="9"/>
      <c r="B257" s="9"/>
    </row>
    <row r="258" spans="1:2" ht="13" x14ac:dyDescent="0.15">
      <c r="A258" s="9"/>
      <c r="B258" s="9"/>
    </row>
    <row r="259" spans="1:2" ht="13" x14ac:dyDescent="0.15">
      <c r="A259" s="9"/>
      <c r="B259" s="9"/>
    </row>
    <row r="260" spans="1:2" ht="13" x14ac:dyDescent="0.15">
      <c r="A260" s="9"/>
      <c r="B260" s="9"/>
    </row>
    <row r="261" spans="1:2" ht="13" x14ac:dyDescent="0.15">
      <c r="A261" s="9"/>
      <c r="B261" s="9"/>
    </row>
    <row r="262" spans="1:2" ht="13" x14ac:dyDescent="0.15">
      <c r="A262" s="9"/>
      <c r="B262" s="9"/>
    </row>
    <row r="263" spans="1:2" ht="13" x14ac:dyDescent="0.15">
      <c r="A263" s="9"/>
      <c r="B263" s="9"/>
    </row>
    <row r="264" spans="1:2" ht="13" x14ac:dyDescent="0.15">
      <c r="A264" s="9"/>
      <c r="B264" s="9"/>
    </row>
    <row r="265" spans="1:2" ht="13" x14ac:dyDescent="0.15">
      <c r="A265" s="9"/>
      <c r="B265" s="9"/>
    </row>
    <row r="266" spans="1:2" ht="13" x14ac:dyDescent="0.15">
      <c r="A266" s="9"/>
      <c r="B266" s="9"/>
    </row>
    <row r="267" spans="1:2" ht="13" x14ac:dyDescent="0.15">
      <c r="A267" s="9"/>
      <c r="B267" s="9"/>
    </row>
    <row r="268" spans="1:2" ht="13" x14ac:dyDescent="0.15">
      <c r="A268" s="9"/>
      <c r="B268" s="9"/>
    </row>
    <row r="269" spans="1:2" ht="13" x14ac:dyDescent="0.15">
      <c r="A269" s="9"/>
      <c r="B269" s="9"/>
    </row>
    <row r="270" spans="1:2" ht="13" x14ac:dyDescent="0.15">
      <c r="A270" s="9"/>
      <c r="B270" s="9"/>
    </row>
    <row r="271" spans="1:2" ht="13" x14ac:dyDescent="0.15">
      <c r="A271" s="9"/>
      <c r="B271" s="9"/>
    </row>
    <row r="272" spans="1:2" ht="13" x14ac:dyDescent="0.15">
      <c r="A272" s="9"/>
      <c r="B272" s="9"/>
    </row>
    <row r="273" spans="1:2" ht="13" x14ac:dyDescent="0.15">
      <c r="A273" s="9"/>
      <c r="B273" s="9"/>
    </row>
    <row r="274" spans="1:2" ht="13" x14ac:dyDescent="0.15">
      <c r="A274" s="9"/>
      <c r="B274" s="9"/>
    </row>
    <row r="275" spans="1:2" ht="13" x14ac:dyDescent="0.15">
      <c r="A275" s="9"/>
      <c r="B275" s="9"/>
    </row>
    <row r="276" spans="1:2" ht="13" x14ac:dyDescent="0.15">
      <c r="A276" s="9"/>
      <c r="B276" s="9"/>
    </row>
    <row r="277" spans="1:2" ht="13" x14ac:dyDescent="0.15">
      <c r="A277" s="9"/>
      <c r="B277" s="9"/>
    </row>
    <row r="278" spans="1:2" ht="13" x14ac:dyDescent="0.15">
      <c r="A278" s="9"/>
      <c r="B278" s="9"/>
    </row>
    <row r="279" spans="1:2" ht="13" x14ac:dyDescent="0.15">
      <c r="A279" s="9"/>
      <c r="B279" s="9"/>
    </row>
    <row r="280" spans="1:2" ht="13" x14ac:dyDescent="0.15">
      <c r="A280" s="9"/>
      <c r="B280" s="9"/>
    </row>
    <row r="281" spans="1:2" ht="13" x14ac:dyDescent="0.15">
      <c r="A281" s="9"/>
      <c r="B281" s="9"/>
    </row>
    <row r="282" spans="1:2" ht="13" x14ac:dyDescent="0.15">
      <c r="A282" s="9"/>
      <c r="B282" s="9"/>
    </row>
    <row r="283" spans="1:2" ht="13" x14ac:dyDescent="0.15">
      <c r="A283" s="9"/>
      <c r="B283" s="9"/>
    </row>
    <row r="284" spans="1:2" ht="13" x14ac:dyDescent="0.15">
      <c r="A284" s="9"/>
      <c r="B284" s="9"/>
    </row>
    <row r="285" spans="1:2" ht="13" x14ac:dyDescent="0.15">
      <c r="A285" s="9"/>
      <c r="B285" s="9"/>
    </row>
    <row r="286" spans="1:2" ht="13" x14ac:dyDescent="0.15">
      <c r="A286" s="9"/>
      <c r="B286" s="9"/>
    </row>
    <row r="287" spans="1:2" ht="13" x14ac:dyDescent="0.15">
      <c r="A287" s="9"/>
      <c r="B287" s="9"/>
    </row>
    <row r="288" spans="1:2" ht="13" x14ac:dyDescent="0.15">
      <c r="A288" s="9"/>
      <c r="B288" s="9"/>
    </row>
    <row r="289" spans="1:2" ht="13" x14ac:dyDescent="0.15">
      <c r="A289" s="9"/>
      <c r="B289" s="9"/>
    </row>
    <row r="290" spans="1:2" ht="13" x14ac:dyDescent="0.15">
      <c r="A290" s="9"/>
      <c r="B290" s="9"/>
    </row>
    <row r="291" spans="1:2" ht="13" x14ac:dyDescent="0.15">
      <c r="A291" s="9"/>
      <c r="B291" s="9"/>
    </row>
    <row r="292" spans="1:2" ht="13" x14ac:dyDescent="0.15">
      <c r="A292" s="9"/>
      <c r="B292" s="9"/>
    </row>
    <row r="293" spans="1:2" ht="13" x14ac:dyDescent="0.15">
      <c r="A293" s="9"/>
      <c r="B293" s="9"/>
    </row>
    <row r="294" spans="1:2" ht="13" x14ac:dyDescent="0.15">
      <c r="A294" s="9"/>
      <c r="B294" s="9"/>
    </row>
    <row r="295" spans="1:2" ht="13" x14ac:dyDescent="0.15">
      <c r="A295" s="9"/>
      <c r="B295" s="9"/>
    </row>
    <row r="296" spans="1:2" ht="13" x14ac:dyDescent="0.15">
      <c r="A296" s="9"/>
      <c r="B296" s="9"/>
    </row>
    <row r="297" spans="1:2" ht="13" x14ac:dyDescent="0.15">
      <c r="A297" s="9"/>
      <c r="B297" s="9"/>
    </row>
    <row r="298" spans="1:2" ht="13" x14ac:dyDescent="0.15">
      <c r="A298" s="9"/>
      <c r="B298" s="9"/>
    </row>
    <row r="299" spans="1:2" ht="13" x14ac:dyDescent="0.15">
      <c r="A299" s="9"/>
      <c r="B299" s="9"/>
    </row>
    <row r="300" spans="1:2" ht="13" x14ac:dyDescent="0.15">
      <c r="A300" s="9"/>
      <c r="B300" s="9"/>
    </row>
    <row r="301" spans="1:2" ht="13" x14ac:dyDescent="0.15">
      <c r="A301" s="9"/>
      <c r="B301" s="9"/>
    </row>
    <row r="302" spans="1:2" ht="13" x14ac:dyDescent="0.15">
      <c r="A302" s="9"/>
      <c r="B302" s="9"/>
    </row>
    <row r="303" spans="1:2" ht="13" x14ac:dyDescent="0.15">
      <c r="A303" s="9"/>
      <c r="B303" s="9"/>
    </row>
    <row r="304" spans="1:2" ht="13" x14ac:dyDescent="0.15">
      <c r="A304" s="9"/>
      <c r="B304" s="9"/>
    </row>
    <row r="305" spans="1:2" ht="13" x14ac:dyDescent="0.15">
      <c r="A305" s="9"/>
      <c r="B305" s="9"/>
    </row>
    <row r="306" spans="1:2" ht="13" x14ac:dyDescent="0.15">
      <c r="A306" s="9"/>
      <c r="B306" s="9"/>
    </row>
    <row r="307" spans="1:2" ht="13" x14ac:dyDescent="0.15">
      <c r="A307" s="9"/>
      <c r="B307" s="9"/>
    </row>
    <row r="308" spans="1:2" ht="13" x14ac:dyDescent="0.15">
      <c r="A308" s="9"/>
      <c r="B308" s="9"/>
    </row>
    <row r="309" spans="1:2" ht="13" x14ac:dyDescent="0.15">
      <c r="A309" s="9"/>
      <c r="B309" s="9"/>
    </row>
    <row r="310" spans="1:2" ht="13" x14ac:dyDescent="0.15">
      <c r="A310" s="9"/>
      <c r="B310" s="9"/>
    </row>
    <row r="311" spans="1:2" ht="13" x14ac:dyDescent="0.15">
      <c r="A311" s="9"/>
      <c r="B311" s="9"/>
    </row>
    <row r="312" spans="1:2" ht="13" x14ac:dyDescent="0.15">
      <c r="A312" s="9"/>
      <c r="B312" s="9"/>
    </row>
    <row r="313" spans="1:2" ht="13" x14ac:dyDescent="0.15">
      <c r="A313" s="9"/>
      <c r="B313" s="9"/>
    </row>
    <row r="314" spans="1:2" ht="13" x14ac:dyDescent="0.15">
      <c r="A314" s="9"/>
      <c r="B314" s="9"/>
    </row>
    <row r="315" spans="1:2" ht="13" x14ac:dyDescent="0.15">
      <c r="A315" s="9"/>
      <c r="B315" s="9"/>
    </row>
    <row r="316" spans="1:2" ht="13" x14ac:dyDescent="0.15">
      <c r="A316" s="9"/>
      <c r="B316" s="9"/>
    </row>
    <row r="317" spans="1:2" ht="13" x14ac:dyDescent="0.15">
      <c r="A317" s="9"/>
      <c r="B317" s="9"/>
    </row>
    <row r="318" spans="1:2" ht="13" x14ac:dyDescent="0.15">
      <c r="A318" s="9"/>
      <c r="B318" s="9"/>
    </row>
    <row r="319" spans="1:2" ht="13" x14ac:dyDescent="0.15">
      <c r="A319" s="9"/>
      <c r="B319" s="9"/>
    </row>
    <row r="320" spans="1:2" ht="13" x14ac:dyDescent="0.15">
      <c r="A320" s="9"/>
      <c r="B320" s="9"/>
    </row>
    <row r="321" spans="1:2" ht="13" x14ac:dyDescent="0.15">
      <c r="A321" s="9"/>
      <c r="B321" s="9"/>
    </row>
    <row r="322" spans="1:2" ht="13" x14ac:dyDescent="0.15">
      <c r="A322" s="9"/>
      <c r="B322" s="9"/>
    </row>
    <row r="323" spans="1:2" ht="13" x14ac:dyDescent="0.15">
      <c r="A323" s="9"/>
      <c r="B323" s="9"/>
    </row>
    <row r="324" spans="1:2" ht="13" x14ac:dyDescent="0.15">
      <c r="A324" s="9"/>
      <c r="B324" s="9"/>
    </row>
    <row r="325" spans="1:2" ht="13" x14ac:dyDescent="0.15">
      <c r="A325" s="9"/>
      <c r="B325" s="9"/>
    </row>
    <row r="326" spans="1:2" ht="13" x14ac:dyDescent="0.15">
      <c r="A326" s="9"/>
      <c r="B326" s="9"/>
    </row>
    <row r="327" spans="1:2" ht="13" x14ac:dyDescent="0.15">
      <c r="A327" s="9"/>
      <c r="B327" s="9"/>
    </row>
    <row r="328" spans="1:2" ht="13" x14ac:dyDescent="0.15">
      <c r="A328" s="9"/>
      <c r="B328" s="9"/>
    </row>
    <row r="329" spans="1:2" ht="13" x14ac:dyDescent="0.15">
      <c r="A329" s="9"/>
      <c r="B329" s="9"/>
    </row>
    <row r="330" spans="1:2" ht="13" x14ac:dyDescent="0.15">
      <c r="A330" s="9"/>
      <c r="B330" s="9"/>
    </row>
    <row r="331" spans="1:2" ht="13" x14ac:dyDescent="0.15">
      <c r="A331" s="9"/>
      <c r="B331" s="9"/>
    </row>
    <row r="332" spans="1:2" ht="13" x14ac:dyDescent="0.15">
      <c r="A332" s="9"/>
      <c r="B332" s="9"/>
    </row>
    <row r="333" spans="1:2" ht="13" x14ac:dyDescent="0.15">
      <c r="A333" s="9"/>
      <c r="B333" s="9"/>
    </row>
    <row r="334" spans="1:2" ht="13" x14ac:dyDescent="0.15">
      <c r="A334" s="9"/>
      <c r="B334" s="9"/>
    </row>
    <row r="335" spans="1:2" ht="13" x14ac:dyDescent="0.15">
      <c r="A335" s="9"/>
      <c r="B335" s="9"/>
    </row>
    <row r="336" spans="1:2" ht="13" x14ac:dyDescent="0.15">
      <c r="A336" s="9"/>
      <c r="B336" s="9"/>
    </row>
    <row r="337" spans="1:2" ht="13" x14ac:dyDescent="0.15">
      <c r="A337" s="9"/>
      <c r="B337" s="9"/>
    </row>
    <row r="338" spans="1:2" ht="13" x14ac:dyDescent="0.15">
      <c r="A338" s="9"/>
      <c r="B338" s="9"/>
    </row>
    <row r="339" spans="1:2" ht="13" x14ac:dyDescent="0.15">
      <c r="A339" s="9"/>
      <c r="B339" s="9"/>
    </row>
    <row r="340" spans="1:2" ht="13" x14ac:dyDescent="0.15">
      <c r="A340" s="9"/>
      <c r="B340" s="9"/>
    </row>
    <row r="341" spans="1:2" ht="13" x14ac:dyDescent="0.15">
      <c r="A341" s="9"/>
      <c r="B341" s="9"/>
    </row>
    <row r="342" spans="1:2" ht="13" x14ac:dyDescent="0.15">
      <c r="A342" s="9"/>
      <c r="B342" s="9"/>
    </row>
    <row r="343" spans="1:2" ht="13" x14ac:dyDescent="0.15">
      <c r="A343" s="9"/>
      <c r="B343" s="9"/>
    </row>
    <row r="344" spans="1:2" ht="13" x14ac:dyDescent="0.15">
      <c r="A344" s="9"/>
      <c r="B344" s="9"/>
    </row>
    <row r="345" spans="1:2" ht="13" x14ac:dyDescent="0.15">
      <c r="A345" s="9"/>
      <c r="B345" s="9"/>
    </row>
    <row r="346" spans="1:2" ht="13" x14ac:dyDescent="0.15">
      <c r="A346" s="9"/>
      <c r="B346" s="9"/>
    </row>
    <row r="347" spans="1:2" ht="13" x14ac:dyDescent="0.15">
      <c r="A347" s="9"/>
      <c r="B347" s="9"/>
    </row>
    <row r="348" spans="1:2" ht="13" x14ac:dyDescent="0.15">
      <c r="A348" s="9"/>
      <c r="B348" s="9"/>
    </row>
    <row r="349" spans="1:2" ht="13" x14ac:dyDescent="0.15">
      <c r="A349" s="9"/>
      <c r="B349" s="9"/>
    </row>
    <row r="350" spans="1:2" ht="13" x14ac:dyDescent="0.15">
      <c r="A350" s="9"/>
      <c r="B350" s="9"/>
    </row>
    <row r="351" spans="1:2" ht="13" x14ac:dyDescent="0.15">
      <c r="A351" s="9"/>
      <c r="B351" s="9"/>
    </row>
    <row r="352" spans="1:2" ht="13" x14ac:dyDescent="0.15">
      <c r="A352" s="9"/>
      <c r="B352" s="9"/>
    </row>
    <row r="353" spans="1:2" ht="13" x14ac:dyDescent="0.15">
      <c r="A353" s="9"/>
      <c r="B353" s="9"/>
    </row>
    <row r="354" spans="1:2" ht="13" x14ac:dyDescent="0.15">
      <c r="A354" s="9"/>
      <c r="B354" s="9"/>
    </row>
    <row r="355" spans="1:2" ht="13" x14ac:dyDescent="0.15">
      <c r="A355" s="9"/>
      <c r="B355" s="9"/>
    </row>
    <row r="356" spans="1:2" ht="13" x14ac:dyDescent="0.15">
      <c r="A356" s="9"/>
      <c r="B356" s="9"/>
    </row>
    <row r="357" spans="1:2" ht="13" x14ac:dyDescent="0.15">
      <c r="A357" s="9"/>
      <c r="B357" s="9"/>
    </row>
    <row r="358" spans="1:2" ht="13" x14ac:dyDescent="0.15">
      <c r="A358" s="9"/>
      <c r="B358" s="9"/>
    </row>
    <row r="359" spans="1:2" ht="13" x14ac:dyDescent="0.15">
      <c r="A359" s="9"/>
      <c r="B359" s="9"/>
    </row>
    <row r="360" spans="1:2" ht="13" x14ac:dyDescent="0.15">
      <c r="A360" s="9"/>
      <c r="B360" s="9"/>
    </row>
    <row r="361" spans="1:2" ht="13" x14ac:dyDescent="0.15">
      <c r="A361" s="9"/>
      <c r="B361" s="9"/>
    </row>
    <row r="362" spans="1:2" ht="13" x14ac:dyDescent="0.15">
      <c r="A362" s="9"/>
      <c r="B362" s="9"/>
    </row>
    <row r="363" spans="1:2" ht="13" x14ac:dyDescent="0.15">
      <c r="A363" s="9"/>
      <c r="B363" s="9"/>
    </row>
    <row r="364" spans="1:2" ht="13" x14ac:dyDescent="0.15">
      <c r="A364" s="9"/>
      <c r="B364" s="9"/>
    </row>
    <row r="365" spans="1:2" ht="13" x14ac:dyDescent="0.15">
      <c r="A365" s="9"/>
      <c r="B365" s="9"/>
    </row>
    <row r="366" spans="1:2" ht="13" x14ac:dyDescent="0.15">
      <c r="A366" s="9"/>
      <c r="B366" s="9"/>
    </row>
    <row r="367" spans="1:2" ht="13" x14ac:dyDescent="0.15">
      <c r="A367" s="9"/>
      <c r="B367" s="9"/>
    </row>
    <row r="368" spans="1:2" ht="13" x14ac:dyDescent="0.15">
      <c r="A368" s="9"/>
      <c r="B368" s="9"/>
    </row>
    <row r="369" spans="1:2" ht="13" x14ac:dyDescent="0.15">
      <c r="A369" s="9"/>
      <c r="B369" s="9"/>
    </row>
    <row r="370" spans="1:2" ht="13" x14ac:dyDescent="0.15">
      <c r="A370" s="9"/>
      <c r="B370" s="9"/>
    </row>
    <row r="371" spans="1:2" ht="13" x14ac:dyDescent="0.15">
      <c r="A371" s="9"/>
      <c r="B371" s="9"/>
    </row>
    <row r="372" spans="1:2" ht="13" x14ac:dyDescent="0.15">
      <c r="A372" s="9"/>
      <c r="B372" s="9"/>
    </row>
    <row r="373" spans="1:2" ht="13" x14ac:dyDescent="0.15">
      <c r="A373" s="9"/>
      <c r="B373" s="9"/>
    </row>
    <row r="374" spans="1:2" ht="13" x14ac:dyDescent="0.15">
      <c r="A374" s="9"/>
      <c r="B374" s="9"/>
    </row>
    <row r="375" spans="1:2" ht="13" x14ac:dyDescent="0.15">
      <c r="A375" s="9"/>
      <c r="B375" s="9"/>
    </row>
    <row r="376" spans="1:2" ht="13" x14ac:dyDescent="0.15">
      <c r="A376" s="9"/>
      <c r="B376" s="9"/>
    </row>
    <row r="377" spans="1:2" ht="13" x14ac:dyDescent="0.15">
      <c r="A377" s="9"/>
      <c r="B377" s="9"/>
    </row>
    <row r="378" spans="1:2" ht="13" x14ac:dyDescent="0.15">
      <c r="A378" s="9"/>
      <c r="B378" s="9"/>
    </row>
    <row r="379" spans="1:2" ht="13" x14ac:dyDescent="0.15">
      <c r="A379" s="9"/>
      <c r="B379" s="9"/>
    </row>
    <row r="380" spans="1:2" ht="13" x14ac:dyDescent="0.15">
      <c r="A380" s="9"/>
      <c r="B380" s="9"/>
    </row>
    <row r="381" spans="1:2" ht="13" x14ac:dyDescent="0.15">
      <c r="A381" s="9"/>
      <c r="B381" s="9"/>
    </row>
    <row r="382" spans="1:2" ht="13" x14ac:dyDescent="0.15">
      <c r="A382" s="9"/>
      <c r="B382" s="9"/>
    </row>
    <row r="383" spans="1:2" ht="13" x14ac:dyDescent="0.15">
      <c r="A383" s="9"/>
      <c r="B383" s="9"/>
    </row>
    <row r="384" spans="1:2" ht="13" x14ac:dyDescent="0.15">
      <c r="A384" s="9"/>
      <c r="B384" s="9"/>
    </row>
    <row r="385" spans="1:2" ht="13" x14ac:dyDescent="0.15">
      <c r="A385" s="9"/>
      <c r="B385" s="9"/>
    </row>
    <row r="386" spans="1:2" ht="13" x14ac:dyDescent="0.15">
      <c r="A386" s="9"/>
      <c r="B386" s="9"/>
    </row>
    <row r="387" spans="1:2" ht="13" x14ac:dyDescent="0.15">
      <c r="A387" s="9"/>
      <c r="B387" s="9"/>
    </row>
    <row r="388" spans="1:2" ht="13" x14ac:dyDescent="0.15">
      <c r="A388" s="9"/>
      <c r="B388" s="9"/>
    </row>
    <row r="389" spans="1:2" ht="13" x14ac:dyDescent="0.15">
      <c r="A389" s="9"/>
      <c r="B389" s="9"/>
    </row>
    <row r="390" spans="1:2" ht="13" x14ac:dyDescent="0.15">
      <c r="A390" s="9"/>
      <c r="B390" s="9"/>
    </row>
    <row r="391" spans="1:2" ht="13" x14ac:dyDescent="0.15">
      <c r="A391" s="9"/>
      <c r="B391" s="9"/>
    </row>
    <row r="392" spans="1:2" ht="13" x14ac:dyDescent="0.15">
      <c r="A392" s="9"/>
      <c r="B392" s="9"/>
    </row>
    <row r="393" spans="1:2" ht="13" x14ac:dyDescent="0.15">
      <c r="A393" s="9"/>
      <c r="B393" s="9"/>
    </row>
    <row r="394" spans="1:2" ht="13" x14ac:dyDescent="0.15">
      <c r="A394" s="9"/>
      <c r="B394" s="9"/>
    </row>
    <row r="395" spans="1:2" ht="13" x14ac:dyDescent="0.15">
      <c r="A395" s="9"/>
      <c r="B395" s="9"/>
    </row>
    <row r="396" spans="1:2" ht="13" x14ac:dyDescent="0.15">
      <c r="A396" s="9"/>
      <c r="B396" s="9"/>
    </row>
    <row r="397" spans="1:2" ht="13" x14ac:dyDescent="0.15">
      <c r="A397" s="9"/>
      <c r="B397" s="9"/>
    </row>
    <row r="398" spans="1:2" ht="13" x14ac:dyDescent="0.15">
      <c r="A398" s="9"/>
      <c r="B398" s="9"/>
    </row>
    <row r="399" spans="1:2" ht="13" x14ac:dyDescent="0.15">
      <c r="A399" s="9"/>
      <c r="B399" s="9"/>
    </row>
    <row r="400" spans="1:2" ht="13" x14ac:dyDescent="0.15">
      <c r="A400" s="9"/>
      <c r="B400" s="9"/>
    </row>
    <row r="401" spans="1:2" ht="13" x14ac:dyDescent="0.15">
      <c r="A401" s="9"/>
      <c r="B401" s="9"/>
    </row>
    <row r="402" spans="1:2" ht="13" x14ac:dyDescent="0.15">
      <c r="A402" s="9"/>
      <c r="B402" s="9"/>
    </row>
    <row r="403" spans="1:2" ht="13" x14ac:dyDescent="0.15">
      <c r="A403" s="9"/>
      <c r="B403" s="9"/>
    </row>
    <row r="404" spans="1:2" ht="13" x14ac:dyDescent="0.15">
      <c r="A404" s="9"/>
      <c r="B404" s="9"/>
    </row>
    <row r="405" spans="1:2" ht="13" x14ac:dyDescent="0.15">
      <c r="A405" s="9"/>
      <c r="B405" s="9"/>
    </row>
    <row r="406" spans="1:2" ht="13" x14ac:dyDescent="0.15">
      <c r="A406" s="9"/>
      <c r="B406" s="9"/>
    </row>
    <row r="407" spans="1:2" ht="13" x14ac:dyDescent="0.15">
      <c r="A407" s="9"/>
      <c r="B407" s="9"/>
    </row>
    <row r="408" spans="1:2" ht="13" x14ac:dyDescent="0.15">
      <c r="A408" s="9"/>
      <c r="B408" s="9"/>
    </row>
    <row r="409" spans="1:2" ht="13" x14ac:dyDescent="0.15">
      <c r="A409" s="9"/>
      <c r="B409" s="9"/>
    </row>
    <row r="410" spans="1:2" ht="13" x14ac:dyDescent="0.15">
      <c r="A410" s="9"/>
      <c r="B410" s="9"/>
    </row>
    <row r="411" spans="1:2" ht="13" x14ac:dyDescent="0.15">
      <c r="A411" s="9"/>
      <c r="B411" s="9"/>
    </row>
    <row r="412" spans="1:2" ht="13" x14ac:dyDescent="0.15">
      <c r="A412" s="9"/>
      <c r="B412" s="9"/>
    </row>
    <row r="413" spans="1:2" ht="13" x14ac:dyDescent="0.15">
      <c r="A413" s="9"/>
      <c r="B413" s="9"/>
    </row>
    <row r="414" spans="1:2" ht="13" x14ac:dyDescent="0.15">
      <c r="A414" s="9"/>
      <c r="B414" s="9"/>
    </row>
    <row r="415" spans="1:2" ht="13" x14ac:dyDescent="0.15">
      <c r="A415" s="9"/>
      <c r="B415" s="9"/>
    </row>
    <row r="416" spans="1:2" ht="13" x14ac:dyDescent="0.15">
      <c r="A416" s="9"/>
      <c r="B416" s="9"/>
    </row>
    <row r="417" spans="1:2" ht="13" x14ac:dyDescent="0.15">
      <c r="A417" s="9"/>
      <c r="B417" s="9"/>
    </row>
    <row r="418" spans="1:2" ht="13" x14ac:dyDescent="0.15">
      <c r="A418" s="9"/>
      <c r="B418" s="9"/>
    </row>
    <row r="419" spans="1:2" ht="13" x14ac:dyDescent="0.15">
      <c r="A419" s="9"/>
      <c r="B419" s="9"/>
    </row>
    <row r="420" spans="1:2" ht="13" x14ac:dyDescent="0.15">
      <c r="A420" s="9"/>
      <c r="B420" s="9"/>
    </row>
    <row r="421" spans="1:2" ht="13" x14ac:dyDescent="0.15">
      <c r="A421" s="9"/>
      <c r="B421" s="9"/>
    </row>
    <row r="422" spans="1:2" ht="13" x14ac:dyDescent="0.15">
      <c r="A422" s="9"/>
      <c r="B422" s="9"/>
    </row>
    <row r="423" spans="1:2" ht="13" x14ac:dyDescent="0.15">
      <c r="A423" s="9"/>
      <c r="B423" s="9"/>
    </row>
    <row r="424" spans="1:2" ht="13" x14ac:dyDescent="0.15">
      <c r="A424" s="9"/>
      <c r="B424" s="9"/>
    </row>
    <row r="425" spans="1:2" ht="13" x14ac:dyDescent="0.15">
      <c r="A425" s="9"/>
      <c r="B425" s="9"/>
    </row>
    <row r="426" spans="1:2" ht="13" x14ac:dyDescent="0.15">
      <c r="A426" s="9"/>
      <c r="B426" s="9"/>
    </row>
    <row r="427" spans="1:2" ht="13" x14ac:dyDescent="0.15">
      <c r="A427" s="9"/>
      <c r="B427" s="9"/>
    </row>
    <row r="428" spans="1:2" ht="13" x14ac:dyDescent="0.15">
      <c r="A428" s="9"/>
      <c r="B428" s="9"/>
    </row>
    <row r="429" spans="1:2" ht="13" x14ac:dyDescent="0.15">
      <c r="A429" s="9"/>
      <c r="B429" s="9"/>
    </row>
    <row r="430" spans="1:2" ht="13" x14ac:dyDescent="0.15">
      <c r="A430" s="9"/>
      <c r="B430" s="9"/>
    </row>
    <row r="431" spans="1:2" ht="13" x14ac:dyDescent="0.15">
      <c r="A431" s="9"/>
      <c r="B431" s="9"/>
    </row>
    <row r="432" spans="1:2" ht="13" x14ac:dyDescent="0.15">
      <c r="A432" s="9"/>
      <c r="B432" s="9"/>
    </row>
    <row r="433" spans="1:2" ht="13" x14ac:dyDescent="0.15">
      <c r="A433" s="9"/>
      <c r="B433" s="9"/>
    </row>
    <row r="434" spans="1:2" ht="13" x14ac:dyDescent="0.15">
      <c r="A434" s="9"/>
      <c r="B434" s="9"/>
    </row>
    <row r="435" spans="1:2" ht="13" x14ac:dyDescent="0.15">
      <c r="A435" s="9"/>
      <c r="B435" s="9"/>
    </row>
    <row r="436" spans="1:2" ht="13" x14ac:dyDescent="0.15">
      <c r="A436" s="9"/>
      <c r="B436" s="9"/>
    </row>
    <row r="437" spans="1:2" ht="13" x14ac:dyDescent="0.15">
      <c r="A437" s="9"/>
      <c r="B437" s="9"/>
    </row>
    <row r="438" spans="1:2" ht="13" x14ac:dyDescent="0.15">
      <c r="A438" s="9"/>
      <c r="B438" s="9"/>
    </row>
    <row r="439" spans="1:2" ht="13" x14ac:dyDescent="0.15">
      <c r="A439" s="9"/>
      <c r="B439" s="9"/>
    </row>
    <row r="440" spans="1:2" ht="13" x14ac:dyDescent="0.15">
      <c r="A440" s="9"/>
      <c r="B440" s="9"/>
    </row>
    <row r="441" spans="1:2" ht="13" x14ac:dyDescent="0.15">
      <c r="A441" s="9"/>
      <c r="B441" s="9"/>
    </row>
    <row r="442" spans="1:2" ht="13" x14ac:dyDescent="0.15">
      <c r="A442" s="9"/>
      <c r="B442" s="9"/>
    </row>
    <row r="443" spans="1:2" ht="13" x14ac:dyDescent="0.15">
      <c r="A443" s="9"/>
      <c r="B443" s="9"/>
    </row>
    <row r="444" spans="1:2" ht="13" x14ac:dyDescent="0.15">
      <c r="A444" s="9"/>
      <c r="B444" s="9"/>
    </row>
    <row r="445" spans="1:2" ht="13" x14ac:dyDescent="0.15">
      <c r="A445" s="9"/>
      <c r="B445" s="9"/>
    </row>
    <row r="446" spans="1:2" ht="13" x14ac:dyDescent="0.15">
      <c r="A446" s="9"/>
      <c r="B446" s="9"/>
    </row>
    <row r="447" spans="1:2" ht="13" x14ac:dyDescent="0.15">
      <c r="A447" s="9"/>
      <c r="B447" s="9"/>
    </row>
    <row r="448" spans="1:2" ht="13" x14ac:dyDescent="0.15">
      <c r="A448" s="9"/>
      <c r="B448" s="9"/>
    </row>
    <row r="449" spans="1:2" ht="13" x14ac:dyDescent="0.15">
      <c r="A449" s="9"/>
      <c r="B449" s="9"/>
    </row>
    <row r="450" spans="1:2" ht="13" x14ac:dyDescent="0.15">
      <c r="A450" s="9"/>
      <c r="B450" s="9"/>
    </row>
    <row r="451" spans="1:2" ht="13" x14ac:dyDescent="0.15">
      <c r="A451" s="9"/>
      <c r="B451" s="9"/>
    </row>
    <row r="452" spans="1:2" ht="13" x14ac:dyDescent="0.15">
      <c r="A452" s="9"/>
      <c r="B452" s="9"/>
    </row>
    <row r="453" spans="1:2" ht="13" x14ac:dyDescent="0.15">
      <c r="A453" s="9"/>
      <c r="B453" s="9"/>
    </row>
    <row r="454" spans="1:2" ht="13" x14ac:dyDescent="0.15">
      <c r="A454" s="9"/>
      <c r="B454" s="9"/>
    </row>
    <row r="455" spans="1:2" ht="13" x14ac:dyDescent="0.15">
      <c r="A455" s="9"/>
      <c r="B455" s="9"/>
    </row>
    <row r="456" spans="1:2" ht="13" x14ac:dyDescent="0.15">
      <c r="A456" s="9"/>
      <c r="B456" s="9"/>
    </row>
    <row r="457" spans="1:2" ht="13" x14ac:dyDescent="0.15">
      <c r="A457" s="9"/>
      <c r="B457" s="9"/>
    </row>
    <row r="458" spans="1:2" ht="13" x14ac:dyDescent="0.15">
      <c r="A458" s="9"/>
      <c r="B458" s="9"/>
    </row>
    <row r="459" spans="1:2" ht="13" x14ac:dyDescent="0.15">
      <c r="A459" s="9"/>
      <c r="B459" s="9"/>
    </row>
    <row r="460" spans="1:2" ht="13" x14ac:dyDescent="0.15">
      <c r="A460" s="9"/>
      <c r="B460" s="9"/>
    </row>
    <row r="461" spans="1:2" ht="13" x14ac:dyDescent="0.15">
      <c r="A461" s="9"/>
      <c r="B461" s="9"/>
    </row>
    <row r="462" spans="1:2" ht="13" x14ac:dyDescent="0.15">
      <c r="A462" s="9"/>
      <c r="B462" s="9"/>
    </row>
    <row r="463" spans="1:2" ht="13" x14ac:dyDescent="0.15">
      <c r="A463" s="9"/>
      <c r="B463" s="9"/>
    </row>
    <row r="464" spans="1:2" ht="13" x14ac:dyDescent="0.15">
      <c r="A464" s="9"/>
      <c r="B464" s="9"/>
    </row>
    <row r="465" spans="1:2" ht="13" x14ac:dyDescent="0.15">
      <c r="A465" s="9"/>
      <c r="B465" s="9"/>
    </row>
    <row r="466" spans="1:2" ht="13" x14ac:dyDescent="0.15">
      <c r="A466" s="9"/>
      <c r="B466" s="9"/>
    </row>
    <row r="467" spans="1:2" ht="13" x14ac:dyDescent="0.15">
      <c r="A467" s="9"/>
      <c r="B467" s="9"/>
    </row>
    <row r="468" spans="1:2" ht="13" x14ac:dyDescent="0.15">
      <c r="A468" s="9"/>
      <c r="B468" s="9"/>
    </row>
    <row r="469" spans="1:2" ht="13" x14ac:dyDescent="0.15">
      <c r="A469" s="9"/>
      <c r="B469" s="9"/>
    </row>
    <row r="470" spans="1:2" ht="13" x14ac:dyDescent="0.15">
      <c r="A470" s="9"/>
      <c r="B470" s="9"/>
    </row>
    <row r="471" spans="1:2" ht="13" x14ac:dyDescent="0.15">
      <c r="A471" s="9"/>
      <c r="B471" s="9"/>
    </row>
    <row r="472" spans="1:2" ht="13" x14ac:dyDescent="0.15">
      <c r="A472" s="9"/>
      <c r="B472" s="9"/>
    </row>
    <row r="473" spans="1:2" ht="13" x14ac:dyDescent="0.15">
      <c r="A473" s="9"/>
      <c r="B473" s="9"/>
    </row>
    <row r="474" spans="1:2" ht="13" x14ac:dyDescent="0.15">
      <c r="A474" s="9"/>
      <c r="B474" s="9"/>
    </row>
    <row r="475" spans="1:2" ht="13" x14ac:dyDescent="0.15">
      <c r="A475" s="9"/>
      <c r="B475" s="9"/>
    </row>
    <row r="476" spans="1:2" ht="13" x14ac:dyDescent="0.15">
      <c r="A476" s="9"/>
      <c r="B476" s="9"/>
    </row>
    <row r="477" spans="1:2" ht="13" x14ac:dyDescent="0.15">
      <c r="A477" s="9"/>
      <c r="B477" s="9"/>
    </row>
    <row r="478" spans="1:2" ht="13" x14ac:dyDescent="0.15">
      <c r="A478" s="9"/>
      <c r="B478" s="9"/>
    </row>
    <row r="479" spans="1:2" ht="13" x14ac:dyDescent="0.15">
      <c r="A479" s="9"/>
      <c r="B479" s="9"/>
    </row>
    <row r="480" spans="1:2" ht="13" x14ac:dyDescent="0.15">
      <c r="A480" s="9"/>
      <c r="B480" s="9"/>
    </row>
    <row r="481" spans="1:2" ht="13" x14ac:dyDescent="0.15">
      <c r="A481" s="9"/>
      <c r="B481" s="9"/>
    </row>
    <row r="482" spans="1:2" ht="13" x14ac:dyDescent="0.15">
      <c r="A482" s="9"/>
      <c r="B482" s="9"/>
    </row>
    <row r="483" spans="1:2" ht="13" x14ac:dyDescent="0.15">
      <c r="A483" s="9"/>
      <c r="B483" s="9"/>
    </row>
    <row r="484" spans="1:2" ht="13" x14ac:dyDescent="0.15">
      <c r="A484" s="9"/>
      <c r="B484" s="9"/>
    </row>
    <row r="485" spans="1:2" ht="13" x14ac:dyDescent="0.15">
      <c r="A485" s="9"/>
      <c r="B485" s="9"/>
    </row>
    <row r="486" spans="1:2" ht="13" x14ac:dyDescent="0.15">
      <c r="A486" s="9"/>
      <c r="B486" s="9"/>
    </row>
    <row r="487" spans="1:2" ht="13" x14ac:dyDescent="0.15">
      <c r="A487" s="9"/>
      <c r="B487" s="9"/>
    </row>
    <row r="488" spans="1:2" ht="13" x14ac:dyDescent="0.15">
      <c r="A488" s="9"/>
      <c r="B488" s="9"/>
    </row>
    <row r="489" spans="1:2" ht="13" x14ac:dyDescent="0.15">
      <c r="A489" s="9"/>
      <c r="B489" s="9"/>
    </row>
    <row r="490" spans="1:2" ht="13" x14ac:dyDescent="0.15">
      <c r="A490" s="9"/>
      <c r="B490" s="9"/>
    </row>
    <row r="491" spans="1:2" ht="13" x14ac:dyDescent="0.15">
      <c r="A491" s="9"/>
      <c r="B491" s="9"/>
    </row>
    <row r="492" spans="1:2" ht="13" x14ac:dyDescent="0.15">
      <c r="A492" s="9"/>
      <c r="B492" s="9"/>
    </row>
    <row r="493" spans="1:2" ht="13" x14ac:dyDescent="0.15">
      <c r="A493" s="9"/>
      <c r="B493" s="9"/>
    </row>
    <row r="494" spans="1:2" ht="13" x14ac:dyDescent="0.15">
      <c r="A494" s="9"/>
      <c r="B494" s="9"/>
    </row>
    <row r="495" spans="1:2" ht="13" x14ac:dyDescent="0.15">
      <c r="A495" s="9"/>
      <c r="B495" s="9"/>
    </row>
    <row r="496" spans="1:2" ht="13" x14ac:dyDescent="0.15">
      <c r="A496" s="9"/>
      <c r="B496" s="9"/>
    </row>
    <row r="497" spans="1:2" ht="13" x14ac:dyDescent="0.15">
      <c r="A497" s="9"/>
      <c r="B497" s="9"/>
    </row>
    <row r="498" spans="1:2" ht="13" x14ac:dyDescent="0.15">
      <c r="A498" s="9"/>
      <c r="B498" s="9"/>
    </row>
    <row r="499" spans="1:2" ht="13" x14ac:dyDescent="0.15">
      <c r="A499" s="9"/>
      <c r="B499" s="9"/>
    </row>
    <row r="500" spans="1:2" ht="13" x14ac:dyDescent="0.15">
      <c r="A500" s="9"/>
      <c r="B500" s="9"/>
    </row>
    <row r="501" spans="1:2" ht="13" x14ac:dyDescent="0.15">
      <c r="A501" s="9"/>
      <c r="B501" s="9"/>
    </row>
    <row r="502" spans="1:2" ht="13" x14ac:dyDescent="0.15">
      <c r="A502" s="9"/>
      <c r="B502" s="9"/>
    </row>
    <row r="503" spans="1:2" ht="13" x14ac:dyDescent="0.15">
      <c r="A503" s="9"/>
      <c r="B503" s="9"/>
    </row>
    <row r="504" spans="1:2" ht="13" x14ac:dyDescent="0.15">
      <c r="A504" s="9"/>
      <c r="B504" s="9"/>
    </row>
    <row r="505" spans="1:2" ht="13" x14ac:dyDescent="0.15">
      <c r="A505" s="9"/>
      <c r="B505" s="9"/>
    </row>
    <row r="506" spans="1:2" ht="13" x14ac:dyDescent="0.15">
      <c r="A506" s="9"/>
      <c r="B506" s="9"/>
    </row>
    <row r="507" spans="1:2" ht="13" x14ac:dyDescent="0.15">
      <c r="A507" s="9"/>
      <c r="B507" s="9"/>
    </row>
    <row r="508" spans="1:2" ht="13" x14ac:dyDescent="0.15">
      <c r="A508" s="9"/>
      <c r="B508" s="9"/>
    </row>
    <row r="509" spans="1:2" ht="13" x14ac:dyDescent="0.15">
      <c r="A509" s="9"/>
      <c r="B509" s="9"/>
    </row>
    <row r="510" spans="1:2" ht="13" x14ac:dyDescent="0.15">
      <c r="A510" s="9"/>
      <c r="B510" s="9"/>
    </row>
    <row r="511" spans="1:2" ht="13" x14ac:dyDescent="0.15">
      <c r="A511" s="9"/>
      <c r="B511" s="9"/>
    </row>
    <row r="512" spans="1:2" ht="13" x14ac:dyDescent="0.15">
      <c r="A512" s="9"/>
      <c r="B512" s="9"/>
    </row>
    <row r="513" spans="1:2" ht="13" x14ac:dyDescent="0.15">
      <c r="A513" s="9"/>
      <c r="B513" s="9"/>
    </row>
    <row r="514" spans="1:2" ht="13" x14ac:dyDescent="0.15">
      <c r="A514" s="9"/>
      <c r="B514" s="9"/>
    </row>
    <row r="515" spans="1:2" ht="13" x14ac:dyDescent="0.15">
      <c r="A515" s="9"/>
      <c r="B515" s="9"/>
    </row>
    <row r="516" spans="1:2" ht="13" x14ac:dyDescent="0.15">
      <c r="A516" s="9"/>
      <c r="B516" s="9"/>
    </row>
    <row r="517" spans="1:2" ht="13" x14ac:dyDescent="0.15">
      <c r="A517" s="9"/>
      <c r="B517" s="9"/>
    </row>
    <row r="518" spans="1:2" ht="13" x14ac:dyDescent="0.15">
      <c r="A518" s="9"/>
      <c r="B518" s="9"/>
    </row>
    <row r="519" spans="1:2" ht="13" x14ac:dyDescent="0.15">
      <c r="A519" s="9"/>
      <c r="B519" s="9"/>
    </row>
    <row r="520" spans="1:2" ht="13" x14ac:dyDescent="0.15">
      <c r="A520" s="9"/>
      <c r="B520" s="9"/>
    </row>
    <row r="521" spans="1:2" ht="13" x14ac:dyDescent="0.15">
      <c r="A521" s="9"/>
      <c r="B521" s="9"/>
    </row>
    <row r="522" spans="1:2" ht="13" x14ac:dyDescent="0.15">
      <c r="A522" s="9"/>
      <c r="B522" s="9"/>
    </row>
    <row r="523" spans="1:2" ht="13" x14ac:dyDescent="0.15">
      <c r="A523" s="9"/>
      <c r="B523" s="9"/>
    </row>
    <row r="524" spans="1:2" ht="13" x14ac:dyDescent="0.15">
      <c r="A524" s="9"/>
      <c r="B524" s="9"/>
    </row>
    <row r="525" spans="1:2" ht="13" x14ac:dyDescent="0.15">
      <c r="A525" s="9"/>
      <c r="B525" s="9"/>
    </row>
    <row r="526" spans="1:2" ht="13" x14ac:dyDescent="0.15">
      <c r="A526" s="9"/>
      <c r="B526" s="9"/>
    </row>
    <row r="527" spans="1:2" ht="13" x14ac:dyDescent="0.15">
      <c r="A527" s="9"/>
      <c r="B527" s="9"/>
    </row>
    <row r="528" spans="1:2" ht="13" x14ac:dyDescent="0.15">
      <c r="A528" s="9"/>
      <c r="B528" s="9"/>
    </row>
    <row r="529" spans="1:2" ht="13" x14ac:dyDescent="0.15">
      <c r="A529" s="9"/>
      <c r="B529" s="9"/>
    </row>
    <row r="530" spans="1:2" ht="13" x14ac:dyDescent="0.15">
      <c r="A530" s="9"/>
      <c r="B530" s="9"/>
    </row>
    <row r="531" spans="1:2" ht="13" x14ac:dyDescent="0.15">
      <c r="A531" s="9"/>
      <c r="B531" s="9"/>
    </row>
    <row r="532" spans="1:2" ht="13" x14ac:dyDescent="0.15">
      <c r="A532" s="9"/>
      <c r="B532" s="9"/>
    </row>
    <row r="533" spans="1:2" ht="13" x14ac:dyDescent="0.15">
      <c r="A533" s="9"/>
      <c r="B533" s="9"/>
    </row>
    <row r="534" spans="1:2" ht="13" x14ac:dyDescent="0.15">
      <c r="A534" s="9"/>
      <c r="B534" s="9"/>
    </row>
    <row r="535" spans="1:2" ht="13" x14ac:dyDescent="0.15">
      <c r="A535" s="9"/>
      <c r="B535" s="9"/>
    </row>
    <row r="536" spans="1:2" ht="13" x14ac:dyDescent="0.15">
      <c r="A536" s="9"/>
      <c r="B536" s="9"/>
    </row>
    <row r="537" spans="1:2" ht="13" x14ac:dyDescent="0.15">
      <c r="A537" s="9"/>
      <c r="B537" s="9"/>
    </row>
    <row r="538" spans="1:2" ht="13" x14ac:dyDescent="0.15">
      <c r="A538" s="9"/>
      <c r="B538" s="9"/>
    </row>
    <row r="539" spans="1:2" ht="13" x14ac:dyDescent="0.15">
      <c r="A539" s="9"/>
      <c r="B539" s="9"/>
    </row>
    <row r="540" spans="1:2" ht="13" x14ac:dyDescent="0.15">
      <c r="A540" s="9"/>
      <c r="B540" s="9"/>
    </row>
    <row r="541" spans="1:2" ht="13" x14ac:dyDescent="0.15">
      <c r="A541" s="9"/>
      <c r="B541" s="9"/>
    </row>
    <row r="542" spans="1:2" ht="13" x14ac:dyDescent="0.15">
      <c r="A542" s="9"/>
      <c r="B542" s="9"/>
    </row>
    <row r="543" spans="1:2" ht="13" x14ac:dyDescent="0.15">
      <c r="A543" s="9"/>
      <c r="B543" s="9"/>
    </row>
    <row r="544" spans="1:2" ht="13" x14ac:dyDescent="0.15">
      <c r="A544" s="9"/>
      <c r="B544" s="9"/>
    </row>
    <row r="545" spans="1:2" ht="13" x14ac:dyDescent="0.15">
      <c r="A545" s="9"/>
      <c r="B545" s="9"/>
    </row>
    <row r="546" spans="1:2" ht="13" x14ac:dyDescent="0.15">
      <c r="A546" s="9"/>
      <c r="B546" s="9"/>
    </row>
    <row r="547" spans="1:2" ht="13" x14ac:dyDescent="0.15">
      <c r="A547" s="9"/>
      <c r="B547" s="9"/>
    </row>
    <row r="548" spans="1:2" ht="13" x14ac:dyDescent="0.15">
      <c r="A548" s="9"/>
      <c r="B548" s="9"/>
    </row>
    <row r="549" spans="1:2" ht="13" x14ac:dyDescent="0.15">
      <c r="A549" s="9"/>
      <c r="B549" s="9"/>
    </row>
    <row r="550" spans="1:2" ht="13" x14ac:dyDescent="0.15">
      <c r="A550" s="9"/>
      <c r="B550" s="9"/>
    </row>
    <row r="551" spans="1:2" ht="13" x14ac:dyDescent="0.15">
      <c r="A551" s="9"/>
      <c r="B551" s="9"/>
    </row>
    <row r="552" spans="1:2" ht="13" x14ac:dyDescent="0.15">
      <c r="A552" s="9"/>
      <c r="B552" s="9"/>
    </row>
    <row r="553" spans="1:2" ht="13" x14ac:dyDescent="0.15">
      <c r="A553" s="9"/>
      <c r="B553" s="9"/>
    </row>
    <row r="554" spans="1:2" ht="13" x14ac:dyDescent="0.15">
      <c r="A554" s="9"/>
      <c r="B554" s="9"/>
    </row>
    <row r="555" spans="1:2" ht="13" x14ac:dyDescent="0.15">
      <c r="A555" s="9"/>
      <c r="B555" s="9"/>
    </row>
    <row r="556" spans="1:2" ht="13" x14ac:dyDescent="0.15">
      <c r="A556" s="9"/>
      <c r="B556" s="9"/>
    </row>
    <row r="557" spans="1:2" ht="13" x14ac:dyDescent="0.15">
      <c r="A557" s="9"/>
      <c r="B557" s="9"/>
    </row>
    <row r="558" spans="1:2" ht="13" x14ac:dyDescent="0.15">
      <c r="A558" s="9"/>
      <c r="B558" s="9"/>
    </row>
    <row r="559" spans="1:2" ht="13" x14ac:dyDescent="0.15">
      <c r="A559" s="9"/>
      <c r="B559" s="9"/>
    </row>
    <row r="560" spans="1:2" ht="13" x14ac:dyDescent="0.15">
      <c r="A560" s="9"/>
      <c r="B560" s="9"/>
    </row>
    <row r="561" spans="1:2" ht="13" x14ac:dyDescent="0.15">
      <c r="A561" s="9"/>
      <c r="B561" s="9"/>
    </row>
    <row r="562" spans="1:2" ht="13" x14ac:dyDescent="0.15">
      <c r="A562" s="9"/>
      <c r="B562" s="9"/>
    </row>
    <row r="563" spans="1:2" ht="13" x14ac:dyDescent="0.15">
      <c r="A563" s="9"/>
      <c r="B563" s="9"/>
    </row>
    <row r="564" spans="1:2" ht="13" x14ac:dyDescent="0.15">
      <c r="A564" s="9"/>
      <c r="B564" s="9"/>
    </row>
    <row r="565" spans="1:2" ht="13" x14ac:dyDescent="0.15">
      <c r="A565" s="9"/>
      <c r="B565" s="9"/>
    </row>
    <row r="566" spans="1:2" ht="13" x14ac:dyDescent="0.15">
      <c r="A566" s="9"/>
      <c r="B566" s="9"/>
    </row>
    <row r="567" spans="1:2" ht="13" x14ac:dyDescent="0.15">
      <c r="A567" s="9"/>
      <c r="B567" s="9"/>
    </row>
    <row r="568" spans="1:2" ht="13" x14ac:dyDescent="0.15">
      <c r="A568" s="9"/>
      <c r="B568" s="9"/>
    </row>
    <row r="569" spans="1:2" ht="13" x14ac:dyDescent="0.15">
      <c r="A569" s="9"/>
      <c r="B569" s="9"/>
    </row>
    <row r="570" spans="1:2" ht="13" x14ac:dyDescent="0.15">
      <c r="A570" s="9"/>
      <c r="B570" s="9"/>
    </row>
    <row r="571" spans="1:2" ht="13" x14ac:dyDescent="0.15">
      <c r="A571" s="9"/>
      <c r="B571" s="9"/>
    </row>
    <row r="572" spans="1:2" ht="13" x14ac:dyDescent="0.15">
      <c r="A572" s="9"/>
      <c r="B572" s="9"/>
    </row>
    <row r="573" spans="1:2" ht="13" x14ac:dyDescent="0.15">
      <c r="A573" s="9"/>
      <c r="B573" s="9"/>
    </row>
    <row r="574" spans="1:2" ht="13" x14ac:dyDescent="0.15">
      <c r="A574" s="9"/>
      <c r="B574" s="9"/>
    </row>
    <row r="575" spans="1:2" ht="13" x14ac:dyDescent="0.15">
      <c r="A575" s="9"/>
      <c r="B575" s="9"/>
    </row>
    <row r="576" spans="1:2" ht="13" x14ac:dyDescent="0.15">
      <c r="A576" s="9"/>
      <c r="B576" s="9"/>
    </row>
    <row r="577" spans="1:2" ht="13" x14ac:dyDescent="0.15">
      <c r="A577" s="9"/>
      <c r="B577" s="9"/>
    </row>
    <row r="578" spans="1:2" ht="13" x14ac:dyDescent="0.15">
      <c r="A578" s="9"/>
      <c r="B578" s="9"/>
    </row>
    <row r="579" spans="1:2" ht="13" x14ac:dyDescent="0.15">
      <c r="A579" s="9"/>
      <c r="B579" s="9"/>
    </row>
    <row r="580" spans="1:2" ht="13" x14ac:dyDescent="0.15">
      <c r="A580" s="9"/>
      <c r="B580" s="9"/>
    </row>
    <row r="581" spans="1:2" ht="13" x14ac:dyDescent="0.15">
      <c r="A581" s="9"/>
      <c r="B581" s="9"/>
    </row>
    <row r="582" spans="1:2" ht="13" x14ac:dyDescent="0.15">
      <c r="A582" s="9"/>
      <c r="B582" s="9"/>
    </row>
    <row r="583" spans="1:2" ht="13" x14ac:dyDescent="0.15">
      <c r="A583" s="9"/>
      <c r="B583" s="9"/>
    </row>
    <row r="584" spans="1:2" ht="13" x14ac:dyDescent="0.15">
      <c r="A584" s="9"/>
      <c r="B584" s="9"/>
    </row>
    <row r="585" spans="1:2" ht="13" x14ac:dyDescent="0.15">
      <c r="A585" s="9"/>
      <c r="B585" s="9"/>
    </row>
    <row r="586" spans="1:2" ht="13" x14ac:dyDescent="0.15">
      <c r="A586" s="9"/>
      <c r="B586" s="9"/>
    </row>
    <row r="587" spans="1:2" ht="13" x14ac:dyDescent="0.15">
      <c r="A587" s="9"/>
      <c r="B587" s="9"/>
    </row>
    <row r="588" spans="1:2" ht="13" x14ac:dyDescent="0.15">
      <c r="A588" s="9"/>
      <c r="B588" s="9"/>
    </row>
    <row r="589" spans="1:2" ht="13" x14ac:dyDescent="0.15">
      <c r="A589" s="9"/>
      <c r="B589" s="9"/>
    </row>
    <row r="590" spans="1:2" ht="13" x14ac:dyDescent="0.15">
      <c r="A590" s="9"/>
      <c r="B590" s="9"/>
    </row>
    <row r="591" spans="1:2" ht="13" x14ac:dyDescent="0.15">
      <c r="A591" s="9"/>
      <c r="B591" s="9"/>
    </row>
    <row r="592" spans="1:2" ht="13" x14ac:dyDescent="0.15">
      <c r="A592" s="9"/>
      <c r="B592" s="9"/>
    </row>
    <row r="593" spans="1:2" ht="13" x14ac:dyDescent="0.15">
      <c r="A593" s="9"/>
      <c r="B593" s="9"/>
    </row>
    <row r="594" spans="1:2" ht="13" x14ac:dyDescent="0.15">
      <c r="A594" s="9"/>
      <c r="B594" s="9"/>
    </row>
    <row r="595" spans="1:2" ht="13" x14ac:dyDescent="0.15">
      <c r="A595" s="9"/>
      <c r="B595" s="9"/>
    </row>
    <row r="596" spans="1:2" ht="13" x14ac:dyDescent="0.15">
      <c r="A596" s="9"/>
      <c r="B596" s="9"/>
    </row>
    <row r="597" spans="1:2" ht="13" x14ac:dyDescent="0.15">
      <c r="A597" s="9"/>
      <c r="B597" s="9"/>
    </row>
    <row r="598" spans="1:2" ht="13" x14ac:dyDescent="0.15">
      <c r="A598" s="9"/>
      <c r="B598" s="9"/>
    </row>
    <row r="599" spans="1:2" ht="13" x14ac:dyDescent="0.15">
      <c r="A599" s="9"/>
      <c r="B599" s="9"/>
    </row>
    <row r="600" spans="1:2" ht="13" x14ac:dyDescent="0.15">
      <c r="A600" s="9"/>
      <c r="B600" s="9"/>
    </row>
    <row r="601" spans="1:2" ht="13" x14ac:dyDescent="0.15">
      <c r="A601" s="9"/>
      <c r="B601" s="9"/>
    </row>
    <row r="602" spans="1:2" ht="13" x14ac:dyDescent="0.15">
      <c r="A602" s="9"/>
      <c r="B602" s="9"/>
    </row>
    <row r="603" spans="1:2" ht="13" x14ac:dyDescent="0.15">
      <c r="A603" s="9"/>
      <c r="B603" s="9"/>
    </row>
    <row r="604" spans="1:2" ht="13" x14ac:dyDescent="0.15">
      <c r="A604" s="9"/>
      <c r="B604" s="9"/>
    </row>
    <row r="605" spans="1:2" ht="13" x14ac:dyDescent="0.15">
      <c r="A605" s="9"/>
      <c r="B605" s="9"/>
    </row>
    <row r="606" spans="1:2" ht="13" x14ac:dyDescent="0.15">
      <c r="A606" s="9"/>
      <c r="B606" s="9"/>
    </row>
    <row r="607" spans="1:2" ht="13" x14ac:dyDescent="0.15">
      <c r="A607" s="9"/>
      <c r="B607" s="9"/>
    </row>
    <row r="608" spans="1:2" ht="13" x14ac:dyDescent="0.15">
      <c r="A608" s="9"/>
      <c r="B608" s="9"/>
    </row>
    <row r="609" spans="1:2" ht="13" x14ac:dyDescent="0.15">
      <c r="A609" s="9"/>
      <c r="B609" s="9"/>
    </row>
    <row r="610" spans="1:2" ht="13" x14ac:dyDescent="0.15">
      <c r="A610" s="9"/>
      <c r="B610" s="9"/>
    </row>
    <row r="611" spans="1:2" ht="13" x14ac:dyDescent="0.15">
      <c r="A611" s="9"/>
      <c r="B611" s="9"/>
    </row>
    <row r="612" spans="1:2" ht="13" x14ac:dyDescent="0.15">
      <c r="A612" s="9"/>
      <c r="B612" s="9"/>
    </row>
    <row r="613" spans="1:2" ht="13" x14ac:dyDescent="0.15">
      <c r="A613" s="9"/>
      <c r="B613" s="9"/>
    </row>
    <row r="614" spans="1:2" ht="13" x14ac:dyDescent="0.15">
      <c r="A614" s="9"/>
      <c r="B614" s="9"/>
    </row>
    <row r="615" spans="1:2" ht="13" x14ac:dyDescent="0.15">
      <c r="A615" s="9"/>
      <c r="B615" s="9"/>
    </row>
    <row r="616" spans="1:2" ht="13" x14ac:dyDescent="0.15">
      <c r="A616" s="9"/>
      <c r="B616" s="9"/>
    </row>
    <row r="617" spans="1:2" ht="13" x14ac:dyDescent="0.15">
      <c r="A617" s="9"/>
      <c r="B617" s="9"/>
    </row>
    <row r="618" spans="1:2" ht="13" x14ac:dyDescent="0.15">
      <c r="A618" s="9"/>
      <c r="B618" s="9"/>
    </row>
    <row r="619" spans="1:2" ht="13" x14ac:dyDescent="0.15">
      <c r="A619" s="9"/>
      <c r="B619" s="9"/>
    </row>
    <row r="620" spans="1:2" ht="13" x14ac:dyDescent="0.15">
      <c r="A620" s="9"/>
      <c r="B620" s="9"/>
    </row>
    <row r="621" spans="1:2" ht="13" x14ac:dyDescent="0.15">
      <c r="A621" s="9"/>
      <c r="B621" s="9"/>
    </row>
    <row r="622" spans="1:2" ht="13" x14ac:dyDescent="0.15">
      <c r="A622" s="9"/>
      <c r="B622" s="9"/>
    </row>
    <row r="623" spans="1:2" ht="13" x14ac:dyDescent="0.15">
      <c r="A623" s="9"/>
      <c r="B623" s="9"/>
    </row>
    <row r="624" spans="1:2" ht="13" x14ac:dyDescent="0.15">
      <c r="A624" s="9"/>
      <c r="B624" s="9"/>
    </row>
    <row r="625" spans="1:2" ht="13" x14ac:dyDescent="0.15">
      <c r="A625" s="9"/>
      <c r="B625" s="9"/>
    </row>
    <row r="626" spans="1:2" ht="13" x14ac:dyDescent="0.15">
      <c r="A626" s="9"/>
      <c r="B626" s="9"/>
    </row>
    <row r="627" spans="1:2" ht="13" x14ac:dyDescent="0.15">
      <c r="A627" s="9"/>
      <c r="B627" s="9"/>
    </row>
    <row r="628" spans="1:2" ht="13" x14ac:dyDescent="0.15">
      <c r="A628" s="9"/>
      <c r="B628" s="9"/>
    </row>
    <row r="629" spans="1:2" ht="13" x14ac:dyDescent="0.15">
      <c r="A629" s="9"/>
      <c r="B629" s="9"/>
    </row>
    <row r="630" spans="1:2" ht="13" x14ac:dyDescent="0.15">
      <c r="A630" s="9"/>
      <c r="B630" s="9"/>
    </row>
    <row r="631" spans="1:2" ht="13" x14ac:dyDescent="0.15">
      <c r="A631" s="9"/>
      <c r="B631" s="9"/>
    </row>
    <row r="632" spans="1:2" ht="13" x14ac:dyDescent="0.15">
      <c r="A632" s="9"/>
      <c r="B632" s="9"/>
    </row>
    <row r="633" spans="1:2" ht="13" x14ac:dyDescent="0.15">
      <c r="A633" s="9"/>
      <c r="B633" s="9"/>
    </row>
    <row r="634" spans="1:2" ht="13" x14ac:dyDescent="0.15">
      <c r="A634" s="9"/>
      <c r="B634" s="9"/>
    </row>
    <row r="635" spans="1:2" ht="13" x14ac:dyDescent="0.15">
      <c r="A635" s="9"/>
      <c r="B635" s="9"/>
    </row>
    <row r="636" spans="1:2" ht="13" x14ac:dyDescent="0.15">
      <c r="A636" s="9"/>
      <c r="B636" s="9"/>
    </row>
    <row r="637" spans="1:2" ht="13" x14ac:dyDescent="0.15">
      <c r="A637" s="9"/>
      <c r="B637" s="9"/>
    </row>
    <row r="638" spans="1:2" ht="13" x14ac:dyDescent="0.15">
      <c r="A638" s="9"/>
      <c r="B638" s="9"/>
    </row>
    <row r="639" spans="1:2" ht="13" x14ac:dyDescent="0.15">
      <c r="A639" s="9"/>
      <c r="B639" s="9"/>
    </row>
    <row r="640" spans="1:2" ht="13" x14ac:dyDescent="0.15">
      <c r="A640" s="9"/>
      <c r="B640" s="9"/>
    </row>
    <row r="641" spans="1:2" ht="13" x14ac:dyDescent="0.15">
      <c r="A641" s="9"/>
      <c r="B641" s="9"/>
    </row>
    <row r="642" spans="1:2" ht="13" x14ac:dyDescent="0.15">
      <c r="A642" s="9"/>
      <c r="B642" s="9"/>
    </row>
    <row r="643" spans="1:2" ht="13" x14ac:dyDescent="0.15">
      <c r="A643" s="9"/>
      <c r="B643" s="9"/>
    </row>
    <row r="644" spans="1:2" ht="13" x14ac:dyDescent="0.15">
      <c r="A644" s="9"/>
      <c r="B644" s="9"/>
    </row>
    <row r="645" spans="1:2" ht="13" x14ac:dyDescent="0.15">
      <c r="A645" s="9"/>
      <c r="B645" s="9"/>
    </row>
    <row r="646" spans="1:2" ht="13" x14ac:dyDescent="0.15">
      <c r="A646" s="9"/>
      <c r="B646" s="9"/>
    </row>
    <row r="647" spans="1:2" ht="13" x14ac:dyDescent="0.15">
      <c r="A647" s="9"/>
      <c r="B647" s="9"/>
    </row>
    <row r="648" spans="1:2" ht="13" x14ac:dyDescent="0.15">
      <c r="A648" s="9"/>
      <c r="B648" s="9"/>
    </row>
    <row r="649" spans="1:2" ht="13" x14ac:dyDescent="0.15">
      <c r="A649" s="9"/>
      <c r="B649" s="9"/>
    </row>
    <row r="650" spans="1:2" ht="13" x14ac:dyDescent="0.15">
      <c r="A650" s="9"/>
      <c r="B650" s="9"/>
    </row>
    <row r="651" spans="1:2" ht="13" x14ac:dyDescent="0.15">
      <c r="A651" s="9"/>
      <c r="B651" s="9"/>
    </row>
    <row r="652" spans="1:2" ht="13" x14ac:dyDescent="0.15">
      <c r="A652" s="9"/>
      <c r="B652" s="9"/>
    </row>
    <row r="653" spans="1:2" ht="13" x14ac:dyDescent="0.15">
      <c r="A653" s="9"/>
      <c r="B653" s="9"/>
    </row>
    <row r="654" spans="1:2" ht="13" x14ac:dyDescent="0.15">
      <c r="A654" s="9"/>
      <c r="B654" s="9"/>
    </row>
    <row r="655" spans="1:2" ht="13" x14ac:dyDescent="0.15">
      <c r="A655" s="9"/>
      <c r="B655" s="9"/>
    </row>
    <row r="656" spans="1:2" ht="13" x14ac:dyDescent="0.15">
      <c r="A656" s="9"/>
      <c r="B656" s="9"/>
    </row>
    <row r="657" spans="1:2" ht="13" x14ac:dyDescent="0.15">
      <c r="A657" s="9"/>
      <c r="B657" s="9"/>
    </row>
    <row r="658" spans="1:2" ht="13" x14ac:dyDescent="0.15">
      <c r="A658" s="9"/>
      <c r="B658" s="9"/>
    </row>
    <row r="659" spans="1:2" ht="13" x14ac:dyDescent="0.15">
      <c r="A659" s="9"/>
      <c r="B659" s="9"/>
    </row>
    <row r="660" spans="1:2" ht="13" x14ac:dyDescent="0.15">
      <c r="A660" s="9"/>
      <c r="B660" s="9"/>
    </row>
    <row r="661" spans="1:2" ht="13" x14ac:dyDescent="0.15">
      <c r="A661" s="9"/>
      <c r="B661" s="9"/>
    </row>
    <row r="662" spans="1:2" ht="13" x14ac:dyDescent="0.15">
      <c r="A662" s="9"/>
      <c r="B662" s="9"/>
    </row>
    <row r="663" spans="1:2" ht="13" x14ac:dyDescent="0.15">
      <c r="A663" s="9"/>
      <c r="B663" s="9"/>
    </row>
    <row r="664" spans="1:2" ht="13" x14ac:dyDescent="0.15">
      <c r="A664" s="9"/>
      <c r="B664" s="9"/>
    </row>
    <row r="665" spans="1:2" ht="13" x14ac:dyDescent="0.15">
      <c r="A665" s="9"/>
      <c r="B665" s="9"/>
    </row>
    <row r="666" spans="1:2" ht="13" x14ac:dyDescent="0.15">
      <c r="A666" s="9"/>
      <c r="B666" s="9"/>
    </row>
    <row r="667" spans="1:2" ht="13" x14ac:dyDescent="0.15">
      <c r="A667" s="9"/>
      <c r="B667" s="9"/>
    </row>
    <row r="668" spans="1:2" ht="13" x14ac:dyDescent="0.15">
      <c r="A668" s="9"/>
      <c r="B668" s="9"/>
    </row>
    <row r="669" spans="1:2" ht="13" x14ac:dyDescent="0.15">
      <c r="A669" s="9"/>
      <c r="B669" s="9"/>
    </row>
    <row r="670" spans="1:2" ht="13" x14ac:dyDescent="0.15">
      <c r="A670" s="9"/>
      <c r="B670" s="9"/>
    </row>
    <row r="671" spans="1:2" ht="13" x14ac:dyDescent="0.15">
      <c r="A671" s="9"/>
      <c r="B671" s="9"/>
    </row>
    <row r="672" spans="1:2" ht="13" x14ac:dyDescent="0.15">
      <c r="A672" s="9"/>
      <c r="B672" s="9"/>
    </row>
    <row r="673" spans="1:2" ht="13" x14ac:dyDescent="0.15">
      <c r="A673" s="9"/>
      <c r="B673" s="9"/>
    </row>
    <row r="674" spans="1:2" ht="13" x14ac:dyDescent="0.15">
      <c r="A674" s="9"/>
      <c r="B674" s="9"/>
    </row>
    <row r="675" spans="1:2" ht="13" x14ac:dyDescent="0.15">
      <c r="A675" s="9"/>
      <c r="B675" s="9"/>
    </row>
    <row r="676" spans="1:2" ht="13" x14ac:dyDescent="0.15">
      <c r="A676" s="9"/>
      <c r="B676" s="9"/>
    </row>
    <row r="677" spans="1:2" ht="13" x14ac:dyDescent="0.15">
      <c r="A677" s="9"/>
      <c r="B677" s="9"/>
    </row>
    <row r="678" spans="1:2" ht="13" x14ac:dyDescent="0.15">
      <c r="A678" s="9"/>
      <c r="B678" s="9"/>
    </row>
    <row r="679" spans="1:2" ht="13" x14ac:dyDescent="0.15">
      <c r="A679" s="9"/>
      <c r="B679" s="9"/>
    </row>
    <row r="680" spans="1:2" ht="13" x14ac:dyDescent="0.15">
      <c r="A680" s="9"/>
      <c r="B680" s="9"/>
    </row>
    <row r="681" spans="1:2" ht="13" x14ac:dyDescent="0.15">
      <c r="A681" s="9"/>
      <c r="B681" s="9"/>
    </row>
    <row r="682" spans="1:2" ht="13" x14ac:dyDescent="0.15">
      <c r="A682" s="9"/>
      <c r="B682" s="9"/>
    </row>
    <row r="683" spans="1:2" ht="13" x14ac:dyDescent="0.15">
      <c r="A683" s="9"/>
      <c r="B683" s="9"/>
    </row>
    <row r="684" spans="1:2" ht="13" x14ac:dyDescent="0.15">
      <c r="A684" s="9"/>
      <c r="B684" s="9"/>
    </row>
    <row r="685" spans="1:2" ht="13" x14ac:dyDescent="0.15">
      <c r="A685" s="9"/>
      <c r="B685" s="9"/>
    </row>
    <row r="686" spans="1:2" ht="13" x14ac:dyDescent="0.15">
      <c r="A686" s="9"/>
      <c r="B686" s="9"/>
    </row>
    <row r="687" spans="1:2" ht="13" x14ac:dyDescent="0.15">
      <c r="A687" s="9"/>
      <c r="B687" s="9"/>
    </row>
    <row r="688" spans="1:2" ht="13" x14ac:dyDescent="0.15">
      <c r="A688" s="9"/>
      <c r="B688" s="9"/>
    </row>
    <row r="689" spans="1:2" ht="13" x14ac:dyDescent="0.15">
      <c r="A689" s="9"/>
      <c r="B689" s="9"/>
    </row>
    <row r="690" spans="1:2" ht="13" x14ac:dyDescent="0.15">
      <c r="A690" s="9"/>
      <c r="B690" s="9"/>
    </row>
    <row r="691" spans="1:2" ht="13" x14ac:dyDescent="0.15">
      <c r="A691" s="9"/>
      <c r="B691" s="9"/>
    </row>
    <row r="692" spans="1:2" ht="13" x14ac:dyDescent="0.15">
      <c r="A692" s="9"/>
      <c r="B692" s="9"/>
    </row>
    <row r="693" spans="1:2" ht="13" x14ac:dyDescent="0.15">
      <c r="A693" s="9"/>
      <c r="B693" s="9"/>
    </row>
    <row r="694" spans="1:2" ht="13" x14ac:dyDescent="0.15">
      <c r="A694" s="9"/>
      <c r="B694" s="9"/>
    </row>
    <row r="695" spans="1:2" ht="13" x14ac:dyDescent="0.15">
      <c r="A695" s="9"/>
      <c r="B695" s="9"/>
    </row>
    <row r="696" spans="1:2" ht="13" x14ac:dyDescent="0.15">
      <c r="A696" s="9"/>
      <c r="B696" s="9"/>
    </row>
    <row r="697" spans="1:2" ht="13" x14ac:dyDescent="0.15">
      <c r="A697" s="9"/>
      <c r="B697" s="9"/>
    </row>
    <row r="698" spans="1:2" ht="13" x14ac:dyDescent="0.15">
      <c r="A698" s="9"/>
      <c r="B698" s="9"/>
    </row>
    <row r="699" spans="1:2" ht="13" x14ac:dyDescent="0.15">
      <c r="A699" s="9"/>
      <c r="B699" s="9"/>
    </row>
    <row r="700" spans="1:2" ht="13" x14ac:dyDescent="0.15">
      <c r="A700" s="9"/>
      <c r="B700" s="9"/>
    </row>
    <row r="701" spans="1:2" ht="13" x14ac:dyDescent="0.15">
      <c r="A701" s="9"/>
      <c r="B701" s="9"/>
    </row>
    <row r="702" spans="1:2" ht="13" x14ac:dyDescent="0.15">
      <c r="A702" s="9"/>
      <c r="B702" s="9"/>
    </row>
    <row r="703" spans="1:2" ht="13" x14ac:dyDescent="0.15">
      <c r="A703" s="9"/>
      <c r="B703" s="9"/>
    </row>
    <row r="704" spans="1:2" ht="13" x14ac:dyDescent="0.15">
      <c r="A704" s="9"/>
      <c r="B704" s="9"/>
    </row>
    <row r="705" spans="1:2" ht="13" x14ac:dyDescent="0.15">
      <c r="A705" s="9"/>
      <c r="B705" s="9"/>
    </row>
    <row r="706" spans="1:2" ht="13" x14ac:dyDescent="0.15">
      <c r="A706" s="9"/>
      <c r="B706" s="9"/>
    </row>
    <row r="707" spans="1:2" ht="13" x14ac:dyDescent="0.15">
      <c r="A707" s="9"/>
      <c r="B707" s="9"/>
    </row>
    <row r="708" spans="1:2" ht="13" x14ac:dyDescent="0.15">
      <c r="A708" s="9"/>
      <c r="B708" s="9"/>
    </row>
    <row r="709" spans="1:2" ht="13" x14ac:dyDescent="0.15">
      <c r="A709" s="9"/>
      <c r="B709" s="9"/>
    </row>
    <row r="710" spans="1:2" ht="13" x14ac:dyDescent="0.15">
      <c r="A710" s="9"/>
      <c r="B710" s="9"/>
    </row>
    <row r="711" spans="1:2" ht="13" x14ac:dyDescent="0.15">
      <c r="A711" s="9"/>
      <c r="B711" s="9"/>
    </row>
    <row r="712" spans="1:2" ht="13" x14ac:dyDescent="0.15">
      <c r="A712" s="9"/>
      <c r="B712" s="9"/>
    </row>
    <row r="713" spans="1:2" ht="13" x14ac:dyDescent="0.15">
      <c r="A713" s="9"/>
      <c r="B713" s="9"/>
    </row>
    <row r="714" spans="1:2" ht="13" x14ac:dyDescent="0.15">
      <c r="A714" s="9"/>
      <c r="B714" s="9"/>
    </row>
    <row r="715" spans="1:2" ht="13" x14ac:dyDescent="0.15">
      <c r="A715" s="9"/>
      <c r="B715" s="9"/>
    </row>
    <row r="716" spans="1:2" ht="13" x14ac:dyDescent="0.15">
      <c r="A716" s="9"/>
      <c r="B716" s="9"/>
    </row>
    <row r="717" spans="1:2" ht="13" x14ac:dyDescent="0.15">
      <c r="A717" s="9"/>
      <c r="B717" s="9"/>
    </row>
    <row r="718" spans="1:2" ht="13" x14ac:dyDescent="0.15">
      <c r="A718" s="9"/>
      <c r="B718" s="9"/>
    </row>
    <row r="719" spans="1:2" ht="13" x14ac:dyDescent="0.15">
      <c r="A719" s="9"/>
      <c r="B719" s="9"/>
    </row>
    <row r="720" spans="1:2" ht="13" x14ac:dyDescent="0.15">
      <c r="A720" s="9"/>
      <c r="B720" s="9"/>
    </row>
    <row r="721" spans="1:2" ht="13" x14ac:dyDescent="0.15">
      <c r="A721" s="9"/>
      <c r="B721" s="9"/>
    </row>
    <row r="722" spans="1:2" ht="13" x14ac:dyDescent="0.15">
      <c r="A722" s="9"/>
      <c r="B722" s="9"/>
    </row>
    <row r="723" spans="1:2" ht="13" x14ac:dyDescent="0.15">
      <c r="A723" s="9"/>
      <c r="B723" s="9"/>
    </row>
    <row r="724" spans="1:2" ht="13" x14ac:dyDescent="0.15">
      <c r="A724" s="9"/>
      <c r="B724" s="9"/>
    </row>
    <row r="725" spans="1:2" ht="13" x14ac:dyDescent="0.15">
      <c r="A725" s="9"/>
      <c r="B725" s="9"/>
    </row>
    <row r="726" spans="1:2" ht="13" x14ac:dyDescent="0.15">
      <c r="A726" s="9"/>
      <c r="B726" s="9"/>
    </row>
    <row r="727" spans="1:2" ht="13" x14ac:dyDescent="0.15">
      <c r="A727" s="9"/>
      <c r="B727" s="9"/>
    </row>
    <row r="728" spans="1:2" ht="13" x14ac:dyDescent="0.15">
      <c r="A728" s="9"/>
      <c r="B728" s="9"/>
    </row>
    <row r="729" spans="1:2" ht="13" x14ac:dyDescent="0.15">
      <c r="A729" s="9"/>
      <c r="B729" s="9"/>
    </row>
    <row r="730" spans="1:2" ht="13" x14ac:dyDescent="0.15">
      <c r="A730" s="9"/>
      <c r="B730" s="9"/>
    </row>
    <row r="731" spans="1:2" ht="13" x14ac:dyDescent="0.15">
      <c r="A731" s="9"/>
      <c r="B731" s="9"/>
    </row>
    <row r="732" spans="1:2" ht="13" x14ac:dyDescent="0.15">
      <c r="A732" s="9"/>
      <c r="B732" s="9"/>
    </row>
    <row r="733" spans="1:2" ht="13" x14ac:dyDescent="0.15">
      <c r="A733" s="9"/>
      <c r="B733" s="9"/>
    </row>
    <row r="734" spans="1:2" ht="13" x14ac:dyDescent="0.15">
      <c r="A734" s="9"/>
      <c r="B734" s="9"/>
    </row>
    <row r="735" spans="1:2" ht="13" x14ac:dyDescent="0.15">
      <c r="A735" s="9"/>
      <c r="B735" s="9"/>
    </row>
    <row r="736" spans="1:2" ht="13" x14ac:dyDescent="0.15">
      <c r="A736" s="9"/>
      <c r="B736" s="9"/>
    </row>
    <row r="737" spans="1:2" ht="13" x14ac:dyDescent="0.15">
      <c r="A737" s="9"/>
      <c r="B737" s="9"/>
    </row>
    <row r="738" spans="1:2" ht="13" x14ac:dyDescent="0.15">
      <c r="A738" s="9"/>
      <c r="B738" s="9"/>
    </row>
    <row r="739" spans="1:2" ht="13" x14ac:dyDescent="0.15">
      <c r="A739" s="9"/>
      <c r="B739" s="9"/>
    </row>
    <row r="740" spans="1:2" ht="13" x14ac:dyDescent="0.15">
      <c r="A740" s="9"/>
      <c r="B740" s="9"/>
    </row>
    <row r="741" spans="1:2" ht="13" x14ac:dyDescent="0.15">
      <c r="A741" s="9"/>
      <c r="B741" s="9"/>
    </row>
    <row r="742" spans="1:2" ht="13" x14ac:dyDescent="0.15">
      <c r="A742" s="9"/>
      <c r="B742" s="9"/>
    </row>
    <row r="743" spans="1:2" ht="13" x14ac:dyDescent="0.15">
      <c r="A743" s="9"/>
      <c r="B743" s="9"/>
    </row>
    <row r="744" spans="1:2" ht="13" x14ac:dyDescent="0.15">
      <c r="A744" s="9"/>
      <c r="B744" s="9"/>
    </row>
    <row r="745" spans="1:2" ht="13" x14ac:dyDescent="0.15">
      <c r="A745" s="9"/>
      <c r="B745" s="9"/>
    </row>
    <row r="746" spans="1:2" ht="13" x14ac:dyDescent="0.15">
      <c r="A746" s="9"/>
      <c r="B746" s="9"/>
    </row>
    <row r="747" spans="1:2" ht="13" x14ac:dyDescent="0.15">
      <c r="A747" s="9"/>
      <c r="B747" s="9"/>
    </row>
    <row r="748" spans="1:2" ht="13" x14ac:dyDescent="0.15">
      <c r="A748" s="9"/>
      <c r="B748" s="9"/>
    </row>
    <row r="749" spans="1:2" ht="13" x14ac:dyDescent="0.15">
      <c r="A749" s="9"/>
      <c r="B749" s="9"/>
    </row>
    <row r="750" spans="1:2" ht="13" x14ac:dyDescent="0.15">
      <c r="A750" s="9"/>
      <c r="B750" s="9"/>
    </row>
    <row r="751" spans="1:2" ht="13" x14ac:dyDescent="0.15">
      <c r="A751" s="9"/>
      <c r="B751" s="9"/>
    </row>
    <row r="752" spans="1:2" ht="13" x14ac:dyDescent="0.15">
      <c r="A752" s="9"/>
      <c r="B752" s="9"/>
    </row>
    <row r="753" spans="1:2" ht="13" x14ac:dyDescent="0.15">
      <c r="A753" s="9"/>
      <c r="B753" s="9"/>
    </row>
    <row r="754" spans="1:2" ht="13" x14ac:dyDescent="0.15">
      <c r="A754" s="9"/>
      <c r="B754" s="9"/>
    </row>
    <row r="755" spans="1:2" ht="13" x14ac:dyDescent="0.15">
      <c r="A755" s="9"/>
      <c r="B755" s="9"/>
    </row>
    <row r="756" spans="1:2" ht="13" x14ac:dyDescent="0.15">
      <c r="A756" s="9"/>
      <c r="B756" s="9"/>
    </row>
    <row r="757" spans="1:2" ht="13" x14ac:dyDescent="0.15">
      <c r="A757" s="9"/>
      <c r="B757" s="9"/>
    </row>
    <row r="758" spans="1:2" ht="13" x14ac:dyDescent="0.15">
      <c r="A758" s="9"/>
      <c r="B758" s="9"/>
    </row>
    <row r="759" spans="1:2" ht="13" x14ac:dyDescent="0.15">
      <c r="A759" s="9"/>
      <c r="B759" s="9"/>
    </row>
    <row r="760" spans="1:2" ht="13" x14ac:dyDescent="0.15">
      <c r="A760" s="9"/>
      <c r="B760" s="9"/>
    </row>
    <row r="761" spans="1:2" ht="13" x14ac:dyDescent="0.15">
      <c r="A761" s="9"/>
      <c r="B761" s="9"/>
    </row>
    <row r="762" spans="1:2" ht="13" x14ac:dyDescent="0.15">
      <c r="A762" s="9"/>
      <c r="B762" s="9"/>
    </row>
    <row r="763" spans="1:2" ht="13" x14ac:dyDescent="0.15">
      <c r="A763" s="9"/>
      <c r="B763" s="9"/>
    </row>
    <row r="764" spans="1:2" ht="13" x14ac:dyDescent="0.15">
      <c r="A764" s="9"/>
      <c r="B764" s="9"/>
    </row>
    <row r="765" spans="1:2" ht="13" x14ac:dyDescent="0.15">
      <c r="A765" s="9"/>
      <c r="B765" s="9"/>
    </row>
    <row r="766" spans="1:2" ht="13" x14ac:dyDescent="0.15">
      <c r="A766" s="9"/>
      <c r="B766" s="9"/>
    </row>
    <row r="767" spans="1:2" ht="13" x14ac:dyDescent="0.15">
      <c r="A767" s="9"/>
      <c r="B767" s="9"/>
    </row>
    <row r="768" spans="1:2" ht="13" x14ac:dyDescent="0.15">
      <c r="A768" s="9"/>
      <c r="B768" s="9"/>
    </row>
    <row r="769" spans="1:2" ht="13" x14ac:dyDescent="0.15">
      <c r="A769" s="9"/>
      <c r="B769" s="9"/>
    </row>
    <row r="770" spans="1:2" ht="13" x14ac:dyDescent="0.15">
      <c r="A770" s="9"/>
      <c r="B770" s="9"/>
    </row>
    <row r="771" spans="1:2" ht="13" x14ac:dyDescent="0.15">
      <c r="A771" s="9"/>
      <c r="B771" s="9"/>
    </row>
    <row r="772" spans="1:2" ht="13" x14ac:dyDescent="0.15">
      <c r="A772" s="9"/>
      <c r="B772" s="9"/>
    </row>
    <row r="773" spans="1:2" ht="13" x14ac:dyDescent="0.15">
      <c r="A773" s="9"/>
      <c r="B773" s="9"/>
    </row>
    <row r="774" spans="1:2" ht="13" x14ac:dyDescent="0.15">
      <c r="A774" s="9"/>
      <c r="B774" s="9"/>
    </row>
    <row r="775" spans="1:2" ht="13" x14ac:dyDescent="0.15">
      <c r="A775" s="9"/>
      <c r="B775" s="9"/>
    </row>
    <row r="776" spans="1:2" ht="13" x14ac:dyDescent="0.15">
      <c r="A776" s="9"/>
      <c r="B776" s="9"/>
    </row>
    <row r="777" spans="1:2" ht="13" x14ac:dyDescent="0.15">
      <c r="A777" s="9"/>
      <c r="B777" s="9"/>
    </row>
    <row r="778" spans="1:2" ht="13" x14ac:dyDescent="0.15">
      <c r="A778" s="9"/>
      <c r="B778" s="9"/>
    </row>
    <row r="779" spans="1:2" ht="13" x14ac:dyDescent="0.15">
      <c r="A779" s="9"/>
      <c r="B779" s="9"/>
    </row>
    <row r="780" spans="1:2" ht="13" x14ac:dyDescent="0.15">
      <c r="A780" s="9"/>
      <c r="B780" s="9"/>
    </row>
    <row r="781" spans="1:2" ht="13" x14ac:dyDescent="0.15">
      <c r="A781" s="9"/>
      <c r="B781" s="9"/>
    </row>
    <row r="782" spans="1:2" ht="13" x14ac:dyDescent="0.15">
      <c r="A782" s="9"/>
      <c r="B782" s="9"/>
    </row>
    <row r="783" spans="1:2" ht="13" x14ac:dyDescent="0.15">
      <c r="A783" s="9"/>
      <c r="B783" s="9"/>
    </row>
    <row r="784" spans="1:2" ht="13" x14ac:dyDescent="0.15">
      <c r="A784" s="9"/>
      <c r="B784" s="9"/>
    </row>
    <row r="785" spans="1:2" ht="13" x14ac:dyDescent="0.15">
      <c r="A785" s="9"/>
      <c r="B785" s="9"/>
    </row>
    <row r="786" spans="1:2" ht="13" x14ac:dyDescent="0.15">
      <c r="A786" s="9"/>
      <c r="B786" s="9"/>
    </row>
    <row r="787" spans="1:2" ht="13" x14ac:dyDescent="0.15">
      <c r="A787" s="9"/>
      <c r="B787" s="9"/>
    </row>
    <row r="788" spans="1:2" ht="13" x14ac:dyDescent="0.15">
      <c r="A788" s="9"/>
      <c r="B788" s="9"/>
    </row>
    <row r="789" spans="1:2" ht="13" x14ac:dyDescent="0.15">
      <c r="A789" s="9"/>
      <c r="B789" s="9"/>
    </row>
    <row r="790" spans="1:2" ht="13" x14ac:dyDescent="0.15">
      <c r="A790" s="9"/>
      <c r="B790" s="9"/>
    </row>
    <row r="791" spans="1:2" ht="13" x14ac:dyDescent="0.15">
      <c r="A791" s="9"/>
      <c r="B791" s="9"/>
    </row>
    <row r="792" spans="1:2" ht="13" x14ac:dyDescent="0.15">
      <c r="A792" s="9"/>
      <c r="B792" s="9"/>
    </row>
    <row r="793" spans="1:2" ht="13" x14ac:dyDescent="0.15">
      <c r="A793" s="9"/>
      <c r="B793" s="9"/>
    </row>
    <row r="794" spans="1:2" ht="13" x14ac:dyDescent="0.15">
      <c r="A794" s="9"/>
      <c r="B794" s="9"/>
    </row>
    <row r="795" spans="1:2" ht="13" x14ac:dyDescent="0.15">
      <c r="A795" s="9"/>
      <c r="B795" s="9"/>
    </row>
    <row r="796" spans="1:2" ht="13" x14ac:dyDescent="0.15">
      <c r="A796" s="9"/>
      <c r="B796" s="9"/>
    </row>
    <row r="797" spans="1:2" ht="13" x14ac:dyDescent="0.15">
      <c r="A797" s="9"/>
      <c r="B797" s="9"/>
    </row>
    <row r="798" spans="1:2" ht="13" x14ac:dyDescent="0.15">
      <c r="A798" s="9"/>
      <c r="B798" s="9"/>
    </row>
    <row r="799" spans="1:2" ht="13" x14ac:dyDescent="0.15">
      <c r="A799" s="9"/>
      <c r="B799" s="9"/>
    </row>
    <row r="800" spans="1:2" ht="13" x14ac:dyDescent="0.15">
      <c r="A800" s="9"/>
      <c r="B800" s="9"/>
    </row>
    <row r="801" spans="1:2" ht="13" x14ac:dyDescent="0.15">
      <c r="A801" s="9"/>
      <c r="B801" s="9"/>
    </row>
    <row r="802" spans="1:2" ht="13" x14ac:dyDescent="0.15">
      <c r="A802" s="9"/>
      <c r="B802" s="9"/>
    </row>
    <row r="803" spans="1:2" ht="13" x14ac:dyDescent="0.15">
      <c r="A803" s="9"/>
      <c r="B803" s="9"/>
    </row>
    <row r="804" spans="1:2" ht="13" x14ac:dyDescent="0.15">
      <c r="A804" s="9"/>
      <c r="B804" s="9"/>
    </row>
    <row r="805" spans="1:2" ht="13" x14ac:dyDescent="0.15">
      <c r="A805" s="9"/>
      <c r="B805" s="9"/>
    </row>
    <row r="806" spans="1:2" ht="13" x14ac:dyDescent="0.15">
      <c r="A806" s="9"/>
      <c r="B806" s="9"/>
    </row>
    <row r="807" spans="1:2" ht="13" x14ac:dyDescent="0.15">
      <c r="A807" s="9"/>
      <c r="B807" s="9"/>
    </row>
    <row r="808" spans="1:2" ht="13" x14ac:dyDescent="0.15">
      <c r="A808" s="9"/>
      <c r="B808" s="9"/>
    </row>
    <row r="809" spans="1:2" ht="13" x14ac:dyDescent="0.15">
      <c r="A809" s="9"/>
      <c r="B809" s="9"/>
    </row>
    <row r="810" spans="1:2" ht="13" x14ac:dyDescent="0.15">
      <c r="A810" s="9"/>
      <c r="B810" s="9"/>
    </row>
    <row r="811" spans="1:2" ht="13" x14ac:dyDescent="0.15">
      <c r="A811" s="9"/>
      <c r="B811" s="9"/>
    </row>
    <row r="812" spans="1:2" ht="13" x14ac:dyDescent="0.15">
      <c r="A812" s="9"/>
      <c r="B812" s="9"/>
    </row>
    <row r="813" spans="1:2" ht="13" x14ac:dyDescent="0.15">
      <c r="A813" s="9"/>
      <c r="B813" s="9"/>
    </row>
    <row r="814" spans="1:2" ht="13" x14ac:dyDescent="0.15">
      <c r="A814" s="9"/>
      <c r="B814" s="9"/>
    </row>
    <row r="815" spans="1:2" ht="13" x14ac:dyDescent="0.15">
      <c r="A815" s="9"/>
      <c r="B815" s="9"/>
    </row>
    <row r="816" spans="1:2" ht="13" x14ac:dyDescent="0.15">
      <c r="A816" s="9"/>
      <c r="B816" s="9"/>
    </row>
    <row r="817" spans="1:2" ht="13" x14ac:dyDescent="0.15">
      <c r="A817" s="9"/>
      <c r="B817" s="9"/>
    </row>
    <row r="818" spans="1:2" ht="13" x14ac:dyDescent="0.15">
      <c r="A818" s="9"/>
      <c r="B818" s="9"/>
    </row>
    <row r="819" spans="1:2" ht="13" x14ac:dyDescent="0.15">
      <c r="A819" s="9"/>
      <c r="B819" s="9"/>
    </row>
    <row r="820" spans="1:2" ht="13" x14ac:dyDescent="0.15">
      <c r="A820" s="9"/>
      <c r="B820" s="9"/>
    </row>
    <row r="821" spans="1:2" ht="13" x14ac:dyDescent="0.15">
      <c r="A821" s="9"/>
      <c r="B821" s="9"/>
    </row>
    <row r="822" spans="1:2" ht="13" x14ac:dyDescent="0.15">
      <c r="A822" s="9"/>
      <c r="B822" s="9"/>
    </row>
    <row r="823" spans="1:2" ht="13" x14ac:dyDescent="0.15">
      <c r="A823" s="9"/>
      <c r="B823" s="9"/>
    </row>
    <row r="824" spans="1:2" ht="13" x14ac:dyDescent="0.15">
      <c r="A824" s="9"/>
      <c r="B824" s="9"/>
    </row>
    <row r="825" spans="1:2" ht="13" x14ac:dyDescent="0.15">
      <c r="A825" s="9"/>
      <c r="B825" s="9"/>
    </row>
    <row r="826" spans="1:2" ht="13" x14ac:dyDescent="0.15">
      <c r="A826" s="9"/>
      <c r="B826" s="9"/>
    </row>
    <row r="827" spans="1:2" ht="13" x14ac:dyDescent="0.15">
      <c r="A827" s="9"/>
      <c r="B827" s="9"/>
    </row>
    <row r="828" spans="1:2" ht="13" x14ac:dyDescent="0.15">
      <c r="A828" s="9"/>
      <c r="B828" s="9"/>
    </row>
    <row r="829" spans="1:2" ht="13" x14ac:dyDescent="0.15">
      <c r="A829" s="9"/>
      <c r="B829" s="9"/>
    </row>
    <row r="830" spans="1:2" ht="13" x14ac:dyDescent="0.15">
      <c r="A830" s="9"/>
      <c r="B830" s="9"/>
    </row>
    <row r="831" spans="1:2" ht="13" x14ac:dyDescent="0.15">
      <c r="A831" s="9"/>
      <c r="B831" s="9"/>
    </row>
    <row r="832" spans="1:2" ht="13" x14ac:dyDescent="0.15">
      <c r="A832" s="9"/>
      <c r="B832" s="9"/>
    </row>
    <row r="833" spans="1:2" ht="13" x14ac:dyDescent="0.15">
      <c r="A833" s="9"/>
      <c r="B833" s="9"/>
    </row>
    <row r="834" spans="1:2" ht="13" x14ac:dyDescent="0.15">
      <c r="A834" s="9"/>
      <c r="B834" s="9"/>
    </row>
    <row r="835" spans="1:2" ht="13" x14ac:dyDescent="0.15">
      <c r="A835" s="9"/>
      <c r="B835" s="9"/>
    </row>
    <row r="836" spans="1:2" ht="13" x14ac:dyDescent="0.15">
      <c r="A836" s="9"/>
      <c r="B836" s="9"/>
    </row>
    <row r="837" spans="1:2" ht="13" x14ac:dyDescent="0.15">
      <c r="A837" s="9"/>
      <c r="B837" s="9"/>
    </row>
    <row r="838" spans="1:2" ht="13" x14ac:dyDescent="0.15">
      <c r="A838" s="9"/>
      <c r="B838" s="9"/>
    </row>
    <row r="839" spans="1:2" ht="13" x14ac:dyDescent="0.15">
      <c r="A839" s="9"/>
      <c r="B839" s="9"/>
    </row>
    <row r="840" spans="1:2" ht="13" x14ac:dyDescent="0.15">
      <c r="A840" s="9"/>
      <c r="B840" s="9"/>
    </row>
    <row r="841" spans="1:2" ht="13" x14ac:dyDescent="0.15">
      <c r="A841" s="9"/>
      <c r="B841" s="9"/>
    </row>
    <row r="842" spans="1:2" ht="13" x14ac:dyDescent="0.15">
      <c r="A842" s="9"/>
      <c r="B842" s="9"/>
    </row>
    <row r="843" spans="1:2" ht="13" x14ac:dyDescent="0.15">
      <c r="A843" s="9"/>
      <c r="B843" s="9"/>
    </row>
    <row r="844" spans="1:2" ht="13" x14ac:dyDescent="0.15">
      <c r="A844" s="9"/>
      <c r="B844" s="9"/>
    </row>
    <row r="845" spans="1:2" ht="13" x14ac:dyDescent="0.15">
      <c r="A845" s="9"/>
      <c r="B845" s="9"/>
    </row>
    <row r="846" spans="1:2" ht="13" x14ac:dyDescent="0.15">
      <c r="A846" s="9"/>
      <c r="B846" s="9"/>
    </row>
    <row r="847" spans="1:2" ht="13" x14ac:dyDescent="0.15">
      <c r="A847" s="9"/>
      <c r="B847" s="9"/>
    </row>
    <row r="848" spans="1:2" ht="13" x14ac:dyDescent="0.15">
      <c r="A848" s="9"/>
      <c r="B848" s="9"/>
    </row>
    <row r="849" spans="1:2" ht="13" x14ac:dyDescent="0.15">
      <c r="A849" s="9"/>
      <c r="B849" s="9"/>
    </row>
    <row r="850" spans="1:2" ht="13" x14ac:dyDescent="0.15">
      <c r="A850" s="9"/>
      <c r="B850" s="9"/>
    </row>
    <row r="851" spans="1:2" ht="13" x14ac:dyDescent="0.15">
      <c r="A851" s="9"/>
      <c r="B851" s="9"/>
    </row>
    <row r="852" spans="1:2" ht="13" x14ac:dyDescent="0.15">
      <c r="A852" s="9"/>
      <c r="B852" s="9"/>
    </row>
    <row r="853" spans="1:2" ht="13" x14ac:dyDescent="0.15">
      <c r="A853" s="9"/>
      <c r="B853" s="9"/>
    </row>
    <row r="854" spans="1:2" ht="13" x14ac:dyDescent="0.15">
      <c r="A854" s="9"/>
      <c r="B854" s="9"/>
    </row>
    <row r="855" spans="1:2" ht="13" x14ac:dyDescent="0.15">
      <c r="A855" s="9"/>
      <c r="B855" s="9"/>
    </row>
    <row r="856" spans="1:2" ht="13" x14ac:dyDescent="0.15">
      <c r="A856" s="9"/>
      <c r="B856" s="9"/>
    </row>
    <row r="857" spans="1:2" ht="13" x14ac:dyDescent="0.15">
      <c r="A857" s="9"/>
      <c r="B857" s="9"/>
    </row>
    <row r="858" spans="1:2" ht="13" x14ac:dyDescent="0.15">
      <c r="A858" s="9"/>
      <c r="B858" s="9"/>
    </row>
    <row r="859" spans="1:2" ht="13" x14ac:dyDescent="0.15">
      <c r="A859" s="9"/>
      <c r="B859" s="9"/>
    </row>
    <row r="860" spans="1:2" ht="13" x14ac:dyDescent="0.15">
      <c r="A860" s="9"/>
      <c r="B860" s="9"/>
    </row>
    <row r="861" spans="1:2" ht="13" x14ac:dyDescent="0.15">
      <c r="A861" s="9"/>
      <c r="B861" s="9"/>
    </row>
    <row r="862" spans="1:2" ht="13" x14ac:dyDescent="0.15">
      <c r="A862" s="9"/>
      <c r="B862" s="9"/>
    </row>
    <row r="863" spans="1:2" ht="13" x14ac:dyDescent="0.15">
      <c r="A863" s="9"/>
      <c r="B863" s="9"/>
    </row>
    <row r="864" spans="1:2" ht="13" x14ac:dyDescent="0.15">
      <c r="A864" s="9"/>
      <c r="B864" s="9"/>
    </row>
    <row r="865" spans="1:2" ht="13" x14ac:dyDescent="0.15">
      <c r="A865" s="9"/>
      <c r="B865" s="9"/>
    </row>
    <row r="866" spans="1:2" ht="13" x14ac:dyDescent="0.15">
      <c r="A866" s="9"/>
      <c r="B866" s="9"/>
    </row>
    <row r="867" spans="1:2" ht="13" x14ac:dyDescent="0.15">
      <c r="A867" s="9"/>
      <c r="B867" s="9"/>
    </row>
    <row r="868" spans="1:2" ht="13" x14ac:dyDescent="0.15">
      <c r="A868" s="9"/>
      <c r="B868" s="9"/>
    </row>
    <row r="869" spans="1:2" ht="13" x14ac:dyDescent="0.15">
      <c r="A869" s="9"/>
      <c r="B869" s="9"/>
    </row>
    <row r="870" spans="1:2" ht="13" x14ac:dyDescent="0.15">
      <c r="A870" s="9"/>
      <c r="B870" s="9"/>
    </row>
    <row r="871" spans="1:2" ht="13" x14ac:dyDescent="0.15">
      <c r="A871" s="9"/>
      <c r="B871" s="9"/>
    </row>
    <row r="872" spans="1:2" ht="13" x14ac:dyDescent="0.15">
      <c r="A872" s="9"/>
      <c r="B872" s="9"/>
    </row>
    <row r="873" spans="1:2" ht="13" x14ac:dyDescent="0.15">
      <c r="A873" s="9"/>
      <c r="B873" s="9"/>
    </row>
    <row r="874" spans="1:2" ht="13" x14ac:dyDescent="0.15">
      <c r="A874" s="9"/>
      <c r="B874" s="9"/>
    </row>
    <row r="875" spans="1:2" ht="13" x14ac:dyDescent="0.15">
      <c r="A875" s="9"/>
      <c r="B875" s="9"/>
    </row>
    <row r="876" spans="1:2" ht="13" x14ac:dyDescent="0.15">
      <c r="A876" s="9"/>
      <c r="B876" s="9"/>
    </row>
    <row r="877" spans="1:2" ht="13" x14ac:dyDescent="0.15">
      <c r="A877" s="9"/>
      <c r="B877" s="9"/>
    </row>
    <row r="878" spans="1:2" ht="13" x14ac:dyDescent="0.15">
      <c r="A878" s="9"/>
      <c r="B878" s="9"/>
    </row>
    <row r="879" spans="1:2" ht="13" x14ac:dyDescent="0.15">
      <c r="A879" s="9"/>
      <c r="B879" s="9"/>
    </row>
    <row r="880" spans="1:2" ht="13" x14ac:dyDescent="0.15">
      <c r="A880" s="9"/>
      <c r="B880" s="9"/>
    </row>
    <row r="881" spans="1:2" ht="13" x14ac:dyDescent="0.15">
      <c r="A881" s="9"/>
      <c r="B881" s="9"/>
    </row>
    <row r="882" spans="1:2" ht="13" x14ac:dyDescent="0.15">
      <c r="A882" s="9"/>
      <c r="B882" s="9"/>
    </row>
    <row r="883" spans="1:2" ht="13" x14ac:dyDescent="0.15">
      <c r="A883" s="9"/>
      <c r="B883" s="9"/>
    </row>
    <row r="884" spans="1:2" ht="13" x14ac:dyDescent="0.15">
      <c r="A884" s="9"/>
      <c r="B884" s="9"/>
    </row>
    <row r="885" spans="1:2" ht="13" x14ac:dyDescent="0.15">
      <c r="A885" s="9"/>
      <c r="B885" s="9"/>
    </row>
    <row r="886" spans="1:2" ht="13" x14ac:dyDescent="0.15">
      <c r="A886" s="9"/>
      <c r="B886" s="9"/>
    </row>
    <row r="887" spans="1:2" ht="13" x14ac:dyDescent="0.15">
      <c r="A887" s="9"/>
      <c r="B887" s="9"/>
    </row>
    <row r="888" spans="1:2" ht="13" x14ac:dyDescent="0.15">
      <c r="A888" s="9"/>
      <c r="B888" s="9"/>
    </row>
    <row r="889" spans="1:2" ht="13" x14ac:dyDescent="0.15">
      <c r="A889" s="9"/>
      <c r="B889" s="9"/>
    </row>
    <row r="890" spans="1:2" ht="13" x14ac:dyDescent="0.15">
      <c r="A890" s="9"/>
      <c r="B890" s="9"/>
    </row>
    <row r="891" spans="1:2" ht="13" x14ac:dyDescent="0.15">
      <c r="A891" s="9"/>
      <c r="B891" s="9"/>
    </row>
    <row r="892" spans="1:2" ht="13" x14ac:dyDescent="0.15">
      <c r="A892" s="9"/>
      <c r="B892" s="9"/>
    </row>
    <row r="893" spans="1:2" ht="13" x14ac:dyDescent="0.15">
      <c r="A893" s="9"/>
      <c r="B893" s="9"/>
    </row>
    <row r="894" spans="1:2" ht="13" x14ac:dyDescent="0.15">
      <c r="A894" s="9"/>
      <c r="B894" s="9"/>
    </row>
    <row r="895" spans="1:2" ht="13" x14ac:dyDescent="0.15">
      <c r="A895" s="9"/>
      <c r="B895" s="9"/>
    </row>
    <row r="896" spans="1:2" ht="13" x14ac:dyDescent="0.15">
      <c r="A896" s="9"/>
      <c r="B896" s="9"/>
    </row>
    <row r="897" spans="1:2" ht="13" x14ac:dyDescent="0.15">
      <c r="A897" s="9"/>
      <c r="B897" s="9"/>
    </row>
    <row r="898" spans="1:2" ht="13" x14ac:dyDescent="0.15">
      <c r="A898" s="9"/>
      <c r="B898" s="9"/>
    </row>
    <row r="899" spans="1:2" ht="13" x14ac:dyDescent="0.15">
      <c r="A899" s="9"/>
      <c r="B899" s="9"/>
    </row>
    <row r="900" spans="1:2" ht="13" x14ac:dyDescent="0.15">
      <c r="A900" s="9"/>
      <c r="B900" s="9"/>
    </row>
    <row r="901" spans="1:2" ht="13" x14ac:dyDescent="0.15">
      <c r="A901" s="9"/>
      <c r="B901" s="9"/>
    </row>
    <row r="902" spans="1:2" ht="13" x14ac:dyDescent="0.15">
      <c r="A902" s="9"/>
      <c r="B902" s="9"/>
    </row>
    <row r="903" spans="1:2" ht="13" x14ac:dyDescent="0.15">
      <c r="A903" s="9"/>
      <c r="B903" s="9"/>
    </row>
    <row r="904" spans="1:2" ht="13" x14ac:dyDescent="0.15">
      <c r="A904" s="9"/>
      <c r="B904" s="9"/>
    </row>
    <row r="905" spans="1:2" ht="13" x14ac:dyDescent="0.15">
      <c r="A905" s="9"/>
      <c r="B905" s="9"/>
    </row>
    <row r="906" spans="1:2" ht="13" x14ac:dyDescent="0.15">
      <c r="A906" s="9"/>
      <c r="B906" s="9"/>
    </row>
    <row r="907" spans="1:2" ht="13" x14ac:dyDescent="0.15">
      <c r="A907" s="9"/>
      <c r="B907" s="9"/>
    </row>
    <row r="908" spans="1:2" ht="13" x14ac:dyDescent="0.15">
      <c r="A908" s="9"/>
      <c r="B908" s="9"/>
    </row>
    <row r="909" spans="1:2" ht="13" x14ac:dyDescent="0.15">
      <c r="A909" s="9"/>
      <c r="B909" s="9"/>
    </row>
    <row r="910" spans="1:2" ht="13" x14ac:dyDescent="0.15">
      <c r="A910" s="9"/>
      <c r="B910" s="9"/>
    </row>
    <row r="911" spans="1:2" ht="13" x14ac:dyDescent="0.15">
      <c r="A911" s="9"/>
      <c r="B911" s="9"/>
    </row>
    <row r="912" spans="1:2" ht="13" x14ac:dyDescent="0.15">
      <c r="A912" s="9"/>
      <c r="B912" s="9"/>
    </row>
    <row r="913" spans="1:2" ht="13" x14ac:dyDescent="0.15">
      <c r="A913" s="9"/>
      <c r="B913" s="9"/>
    </row>
    <row r="914" spans="1:2" ht="13" x14ac:dyDescent="0.15">
      <c r="A914" s="9"/>
      <c r="B914" s="9"/>
    </row>
    <row r="915" spans="1:2" ht="13" x14ac:dyDescent="0.15">
      <c r="A915" s="9"/>
      <c r="B915" s="9"/>
    </row>
    <row r="916" spans="1:2" ht="13" x14ac:dyDescent="0.15">
      <c r="A916" s="9"/>
      <c r="B916" s="9"/>
    </row>
    <row r="917" spans="1:2" ht="13" x14ac:dyDescent="0.15">
      <c r="A917" s="9"/>
      <c r="B917" s="9"/>
    </row>
    <row r="918" spans="1:2" ht="13" x14ac:dyDescent="0.15">
      <c r="A918" s="9"/>
      <c r="B918" s="9"/>
    </row>
    <row r="919" spans="1:2" ht="13" x14ac:dyDescent="0.15">
      <c r="A919" s="9"/>
      <c r="B919" s="9"/>
    </row>
    <row r="920" spans="1:2" ht="13" x14ac:dyDescent="0.15">
      <c r="A920" s="9"/>
      <c r="B920" s="9"/>
    </row>
    <row r="921" spans="1:2" ht="13" x14ac:dyDescent="0.15">
      <c r="A921" s="9"/>
      <c r="B921" s="9"/>
    </row>
    <row r="922" spans="1:2" ht="13" x14ac:dyDescent="0.15">
      <c r="A922" s="9"/>
      <c r="B922" s="9"/>
    </row>
    <row r="923" spans="1:2" ht="13" x14ac:dyDescent="0.15">
      <c r="A923" s="9"/>
      <c r="B923" s="9"/>
    </row>
    <row r="924" spans="1:2" ht="13" x14ac:dyDescent="0.15">
      <c r="A924" s="9"/>
      <c r="B924" s="9"/>
    </row>
    <row r="925" spans="1:2" ht="13" x14ac:dyDescent="0.15">
      <c r="A925" s="9"/>
      <c r="B925" s="9"/>
    </row>
    <row r="926" spans="1:2" ht="13" x14ac:dyDescent="0.15">
      <c r="A926" s="9"/>
      <c r="B926" s="9"/>
    </row>
    <row r="927" spans="1:2" ht="13" x14ac:dyDescent="0.15">
      <c r="A927" s="9"/>
      <c r="B927" s="9"/>
    </row>
    <row r="928" spans="1:2" ht="13" x14ac:dyDescent="0.15">
      <c r="A928" s="9"/>
      <c r="B928" s="9"/>
    </row>
    <row r="929" spans="1:2" ht="13" x14ac:dyDescent="0.15">
      <c r="A929" s="9"/>
      <c r="B929" s="9"/>
    </row>
    <row r="930" spans="1:2" ht="13" x14ac:dyDescent="0.15">
      <c r="A930" s="9"/>
      <c r="B930" s="9"/>
    </row>
    <row r="931" spans="1:2" ht="13" x14ac:dyDescent="0.15">
      <c r="A931" s="9"/>
      <c r="B931" s="9"/>
    </row>
    <row r="932" spans="1:2" ht="13" x14ac:dyDescent="0.15">
      <c r="A932" s="9"/>
      <c r="B932" s="9"/>
    </row>
    <row r="933" spans="1:2" ht="13" x14ac:dyDescent="0.15">
      <c r="A933" s="9"/>
      <c r="B933" s="9"/>
    </row>
    <row r="934" spans="1:2" ht="13" x14ac:dyDescent="0.15">
      <c r="A934" s="9"/>
      <c r="B934" s="9"/>
    </row>
    <row r="935" spans="1:2" ht="13" x14ac:dyDescent="0.15">
      <c r="A935" s="9"/>
      <c r="B935" s="9"/>
    </row>
    <row r="936" spans="1:2" ht="13" x14ac:dyDescent="0.15">
      <c r="A936" s="9"/>
      <c r="B936" s="9"/>
    </row>
    <row r="937" spans="1:2" ht="13" x14ac:dyDescent="0.15">
      <c r="A937" s="9"/>
      <c r="B937" s="9"/>
    </row>
    <row r="938" spans="1:2" ht="13" x14ac:dyDescent="0.15">
      <c r="A938" s="9"/>
      <c r="B938" s="9"/>
    </row>
    <row r="939" spans="1:2" ht="13" x14ac:dyDescent="0.15">
      <c r="A939" s="9"/>
      <c r="B939" s="9"/>
    </row>
    <row r="940" spans="1:2" ht="13" x14ac:dyDescent="0.15">
      <c r="A940" s="9"/>
      <c r="B940" s="9"/>
    </row>
    <row r="941" spans="1:2" ht="13" x14ac:dyDescent="0.15">
      <c r="A941" s="9"/>
      <c r="B941" s="9"/>
    </row>
    <row r="942" spans="1:2" ht="13" x14ac:dyDescent="0.15">
      <c r="A942" s="9"/>
      <c r="B942" s="9"/>
    </row>
    <row r="943" spans="1:2" ht="13" x14ac:dyDescent="0.15">
      <c r="A943" s="9"/>
      <c r="B943" s="9"/>
    </row>
    <row r="944" spans="1:2" ht="13" x14ac:dyDescent="0.15">
      <c r="A944" s="9"/>
      <c r="B944" s="9"/>
    </row>
    <row r="945" spans="1:2" ht="13" x14ac:dyDescent="0.15">
      <c r="A945" s="9"/>
      <c r="B945" s="9"/>
    </row>
    <row r="946" spans="1:2" ht="13" x14ac:dyDescent="0.15">
      <c r="A946" s="9"/>
      <c r="B946" s="9"/>
    </row>
    <row r="947" spans="1:2" ht="13" x14ac:dyDescent="0.15">
      <c r="A947" s="9"/>
      <c r="B947" s="9"/>
    </row>
    <row r="948" spans="1:2" ht="13" x14ac:dyDescent="0.15">
      <c r="A948" s="9"/>
      <c r="B948" s="9"/>
    </row>
    <row r="949" spans="1:2" ht="13" x14ac:dyDescent="0.15">
      <c r="A949" s="9"/>
      <c r="B949" s="9"/>
    </row>
    <row r="950" spans="1:2" ht="13" x14ac:dyDescent="0.15">
      <c r="A950" s="9"/>
      <c r="B950" s="9"/>
    </row>
    <row r="951" spans="1:2" ht="13" x14ac:dyDescent="0.15">
      <c r="A951" s="9"/>
      <c r="B951" s="9"/>
    </row>
    <row r="952" spans="1:2" ht="13" x14ac:dyDescent="0.15">
      <c r="A952" s="9"/>
      <c r="B952" s="9"/>
    </row>
    <row r="953" spans="1:2" ht="13" x14ac:dyDescent="0.15">
      <c r="A953" s="9"/>
      <c r="B953" s="9"/>
    </row>
    <row r="954" spans="1:2" ht="13" x14ac:dyDescent="0.15">
      <c r="A954" s="9"/>
      <c r="B954" s="9"/>
    </row>
    <row r="955" spans="1:2" ht="13" x14ac:dyDescent="0.15">
      <c r="A955" s="9"/>
      <c r="B955" s="9"/>
    </row>
    <row r="956" spans="1:2" ht="13" x14ac:dyDescent="0.15">
      <c r="A956" s="9"/>
      <c r="B956" s="9"/>
    </row>
    <row r="957" spans="1:2" ht="13" x14ac:dyDescent="0.15">
      <c r="A957" s="9"/>
      <c r="B957" s="9"/>
    </row>
    <row r="958" spans="1:2" ht="13" x14ac:dyDescent="0.15">
      <c r="A958" s="9"/>
      <c r="B958" s="9"/>
    </row>
    <row r="959" spans="1:2" ht="13" x14ac:dyDescent="0.15">
      <c r="A959" s="9"/>
      <c r="B959" s="9"/>
    </row>
    <row r="960" spans="1:2" ht="13" x14ac:dyDescent="0.15">
      <c r="A960" s="9"/>
      <c r="B960" s="9"/>
    </row>
    <row r="961" spans="1:2" ht="13" x14ac:dyDescent="0.15">
      <c r="A961" s="9"/>
      <c r="B961" s="9"/>
    </row>
    <row r="962" spans="1:2" ht="13" x14ac:dyDescent="0.15">
      <c r="A962" s="9"/>
      <c r="B962" s="9"/>
    </row>
    <row r="963" spans="1:2" ht="13" x14ac:dyDescent="0.15">
      <c r="A963" s="9"/>
      <c r="B963" s="9"/>
    </row>
    <row r="964" spans="1:2" ht="13" x14ac:dyDescent="0.15">
      <c r="A964" s="9"/>
      <c r="B964" s="9"/>
    </row>
    <row r="965" spans="1:2" ht="13" x14ac:dyDescent="0.15">
      <c r="A965" s="9"/>
      <c r="B965" s="9"/>
    </row>
    <row r="966" spans="1:2" ht="13" x14ac:dyDescent="0.15">
      <c r="A966" s="9"/>
      <c r="B966" s="9"/>
    </row>
    <row r="967" spans="1:2" ht="13" x14ac:dyDescent="0.15">
      <c r="A967" s="9"/>
      <c r="B967" s="9"/>
    </row>
    <row r="968" spans="1:2" ht="13" x14ac:dyDescent="0.15">
      <c r="A968" s="9"/>
      <c r="B968" s="9"/>
    </row>
    <row r="969" spans="1:2" ht="13" x14ac:dyDescent="0.15">
      <c r="A969" s="9"/>
      <c r="B969" s="9"/>
    </row>
    <row r="970" spans="1:2" ht="13" x14ac:dyDescent="0.15">
      <c r="A970" s="9"/>
      <c r="B970" s="9"/>
    </row>
    <row r="971" spans="1:2" ht="13" x14ac:dyDescent="0.15">
      <c r="A971" s="9"/>
      <c r="B971" s="9"/>
    </row>
    <row r="972" spans="1:2" ht="13" x14ac:dyDescent="0.15">
      <c r="A972" s="9"/>
      <c r="B972" s="9"/>
    </row>
    <row r="973" spans="1:2" ht="13" x14ac:dyDescent="0.15">
      <c r="A973" s="9"/>
      <c r="B973" s="9"/>
    </row>
    <row r="974" spans="1:2" ht="13" x14ac:dyDescent="0.15">
      <c r="A974" s="9"/>
      <c r="B974" s="9"/>
    </row>
    <row r="975" spans="1:2" ht="13" x14ac:dyDescent="0.15">
      <c r="A975" s="9"/>
      <c r="B975" s="9"/>
    </row>
    <row r="976" spans="1:2" ht="13" x14ac:dyDescent="0.15">
      <c r="A976" s="9"/>
      <c r="B976" s="9"/>
    </row>
    <row r="977" spans="1:2" ht="13" x14ac:dyDescent="0.15">
      <c r="A977" s="9"/>
      <c r="B977" s="9"/>
    </row>
    <row r="978" spans="1:2" ht="13" x14ac:dyDescent="0.15">
      <c r="A978" s="9"/>
      <c r="B978" s="9"/>
    </row>
    <row r="979" spans="1:2" ht="13" x14ac:dyDescent="0.15">
      <c r="A979" s="9"/>
      <c r="B979" s="9"/>
    </row>
    <row r="980" spans="1:2" ht="13" x14ac:dyDescent="0.15">
      <c r="A980" s="9"/>
      <c r="B980" s="9"/>
    </row>
    <row r="981" spans="1:2" ht="13" x14ac:dyDescent="0.15">
      <c r="A981" s="9"/>
      <c r="B981" s="9"/>
    </row>
    <row r="982" spans="1:2" ht="13" x14ac:dyDescent="0.15">
      <c r="A982" s="9"/>
      <c r="B982" s="9"/>
    </row>
    <row r="983" spans="1:2" ht="13" x14ac:dyDescent="0.15">
      <c r="A983" s="9"/>
      <c r="B983" s="9"/>
    </row>
    <row r="984" spans="1:2" ht="13" x14ac:dyDescent="0.15">
      <c r="A984" s="9"/>
      <c r="B984" s="9"/>
    </row>
    <row r="985" spans="1:2" ht="13" x14ac:dyDescent="0.15">
      <c r="A985" s="9"/>
      <c r="B985" s="9"/>
    </row>
    <row r="986" spans="1:2" ht="13" x14ac:dyDescent="0.15">
      <c r="A986" s="9"/>
      <c r="B986" s="9"/>
    </row>
    <row r="987" spans="1:2" ht="13" x14ac:dyDescent="0.15">
      <c r="A987" s="9"/>
      <c r="B987" s="9"/>
    </row>
    <row r="988" spans="1:2" ht="13" x14ac:dyDescent="0.15">
      <c r="A988" s="9"/>
      <c r="B988" s="9"/>
    </row>
    <row r="989" spans="1:2" ht="13" x14ac:dyDescent="0.15">
      <c r="A989" s="9"/>
      <c r="B989" s="9"/>
    </row>
    <row r="990" spans="1:2" ht="13" x14ac:dyDescent="0.15">
      <c r="A990" s="9"/>
      <c r="B990" s="9"/>
    </row>
    <row r="991" spans="1:2" ht="13" x14ac:dyDescent="0.15">
      <c r="A991" s="9"/>
      <c r="B991" s="9"/>
    </row>
    <row r="992" spans="1:2" ht="13" x14ac:dyDescent="0.15">
      <c r="A992" s="9"/>
      <c r="B992" s="9"/>
    </row>
    <row r="993" spans="1:2" ht="13" x14ac:dyDescent="0.15">
      <c r="A993" s="9"/>
      <c r="B993" s="9"/>
    </row>
    <row r="994" spans="1:2" ht="13" x14ac:dyDescent="0.15">
      <c r="A994" s="9"/>
      <c r="B994" s="9"/>
    </row>
    <row r="995" spans="1:2" ht="13" x14ac:dyDescent="0.15">
      <c r="A995" s="9"/>
      <c r="B995" s="9"/>
    </row>
    <row r="996" spans="1:2" ht="13" x14ac:dyDescent="0.15">
      <c r="A996" s="9"/>
      <c r="B996" s="9"/>
    </row>
    <row r="997" spans="1:2" ht="13" x14ac:dyDescent="0.15">
      <c r="A997" s="9"/>
      <c r="B997" s="9"/>
    </row>
    <row r="998" spans="1:2" ht="13" x14ac:dyDescent="0.15">
      <c r="A998" s="9"/>
      <c r="B998" s="9"/>
    </row>
    <row r="999" spans="1:2" ht="13" x14ac:dyDescent="0.15">
      <c r="A999" s="9"/>
      <c r="B999" s="9"/>
    </row>
    <row r="1000" spans="1:2" ht="13" x14ac:dyDescent="0.15">
      <c r="A1000" s="9"/>
      <c r="B1000" s="9"/>
    </row>
    <row r="1001" spans="1:2" ht="13" x14ac:dyDescent="0.15">
      <c r="A1001" s="9"/>
      <c r="B1001" s="9"/>
    </row>
    <row r="1002" spans="1:2" ht="13" x14ac:dyDescent="0.15">
      <c r="A1002" s="9"/>
      <c r="B1002" s="9"/>
    </row>
    <row r="1003" spans="1:2" ht="13" x14ac:dyDescent="0.15">
      <c r="A1003" s="9"/>
      <c r="B1003" s="9"/>
    </row>
    <row r="1004" spans="1:2" ht="13" x14ac:dyDescent="0.15">
      <c r="A1004" s="9"/>
      <c r="B1004" s="9"/>
    </row>
    <row r="1005" spans="1:2" ht="13" x14ac:dyDescent="0.15">
      <c r="A1005" s="9"/>
      <c r="B1005" s="9"/>
    </row>
    <row r="1006" spans="1:2" ht="13" x14ac:dyDescent="0.15">
      <c r="A1006" s="9"/>
      <c r="B1006" s="9"/>
    </row>
    <row r="1007" spans="1:2" ht="13" x14ac:dyDescent="0.15">
      <c r="A1007" s="9"/>
      <c r="B1007" s="9"/>
    </row>
    <row r="1008" spans="1:2" ht="13" x14ac:dyDescent="0.15">
      <c r="A1008" s="9"/>
      <c r="B1008" s="9"/>
    </row>
    <row r="1009" spans="1:2" ht="13" x14ac:dyDescent="0.15">
      <c r="A1009" s="9"/>
      <c r="B1009" s="9"/>
    </row>
    <row r="1010" spans="1:2" ht="13" x14ac:dyDescent="0.15">
      <c r="A1010" s="9"/>
      <c r="B1010" s="9"/>
    </row>
    <row r="1011" spans="1:2" ht="13" x14ac:dyDescent="0.15">
      <c r="A1011" s="9"/>
      <c r="B1011" s="9"/>
    </row>
    <row r="1012" spans="1:2" ht="13" x14ac:dyDescent="0.15">
      <c r="A1012" s="9"/>
      <c r="B1012" s="9"/>
    </row>
    <row r="1013" spans="1:2" ht="13" x14ac:dyDescent="0.15">
      <c r="A1013" s="9"/>
      <c r="B1013" s="9"/>
    </row>
    <row r="1014" spans="1:2" ht="13" x14ac:dyDescent="0.15">
      <c r="A1014" s="9"/>
      <c r="B1014" s="9"/>
    </row>
    <row r="1015" spans="1:2" ht="13" x14ac:dyDescent="0.15">
      <c r="A1015" s="9"/>
      <c r="B1015" s="9"/>
    </row>
    <row r="1016" spans="1:2" ht="13" x14ac:dyDescent="0.15">
      <c r="A1016" s="9"/>
      <c r="B1016" s="9"/>
    </row>
    <row r="1017" spans="1:2" ht="13" x14ac:dyDescent="0.15">
      <c r="A1017" s="9"/>
      <c r="B1017" s="9"/>
    </row>
  </sheetData>
  <mergeCells count="3">
    <mergeCell ref="A2:A27"/>
    <mergeCell ref="A28:A58"/>
    <mergeCell ref="A60:A6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Unit Economics</vt:lpstr>
      <vt:lpstr>Copy of Unit Economics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2026-06-08T07:18:06Z</dcterms:modified>
</cp:coreProperties>
</file>