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<sst xmlns="http://schemas.openxmlformats.org/spreadsheetml/2006/main" count="30" uniqueCount="29">
  <si>
    <t>LTV = (av.check * LT)</t>
  </si>
  <si>
    <t>CAC</t>
  </si>
  <si>
    <t>r = LTV/CAC</t>
  </si>
  <si>
    <t>RR</t>
  </si>
  <si>
    <t>LT</t>
  </si>
  <si>
    <t>g_safe = (r - 1) / LT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</si>
  <si>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</si>
  <si>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</si>
  <si>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</si>
  <si>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</si>
  <si>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</si>
  <si>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</si>
  <si>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</si>
  <si>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</si>
  <si>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</si>
  <si>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</si>
  <si>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 xml:space="preserve">Units </t>
  </si>
  <si>
    <t>Costs</t>
  </si>
  <si>
    <t>1st Sale Revenue</t>
  </si>
  <si>
    <t>2nd Sale Revenue</t>
  </si>
  <si>
    <t>3rd Sales Revenue</t>
  </si>
  <si>
    <t>4th Sale Revenue</t>
  </si>
  <si>
    <t>5th Sale Revenue</t>
  </si>
  <si>
    <t>6th Sale Revenue</t>
  </si>
  <si>
    <t>7th Sale Revenue</t>
  </si>
  <si>
    <t>8th Sale Revenue</t>
  </si>
  <si>
    <t>9th Sale Revenue</t>
  </si>
  <si>
    <t>10th Sale Revenue</t>
  </si>
  <si>
    <t>Net Result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</si>
</sst>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$]#,##0"/>
    <numFmt numFmtId="165" formatCode="0.0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</fonts>
  <fills count="11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  <fill>
      <patternFill patternType="solid">
        <fgColor rgb="FFD9D2E9"/>
        <bgColor rgb="FFD9D2E9"/>
      </patternFill>
    </fill>
    <fill>
      <patternFill patternType="solid">
        <fgColor rgb="FFFCE5CD"/>
        <bgColor rgb="FFFCE5CD"/>
      </patternFill>
    </fill>
    <fill>
      <patternFill patternType="solid">
        <fgColor rgb="FFF4CCCC"/>
        <bgColor rgb="FFF4CCCC"/>
      </patternFill>
    </fill>
    <fill>
      <patternFill patternType="solid">
        <fgColor rgb="FFCFE2F3"/>
        <bgColor rgb="FFCFE2F3"/>
      </patternFill>
    </fill>
    <fill>
      <patternFill patternType="solid">
        <fgColor rgb="FFE6B8AF"/>
        <bgColor rgb="FFE6B8AF"/>
      </patternFill>
    </fill>
    <fill>
      <patternFill patternType="solid">
        <fgColor rgb="FFFFF2CC"/>
        <bgColor rgb="FFFFF2CC"/>
      </patternFill>
    </fill>
    <fill>
      <patternFill patternType="solid">
        <fgColor rgb="FFD9D9D9"/>
        <bgColor rgb="FFD9D9D9"/>
      </patternFill>
    </fill>
  </fills>
  <borders count="2">
    <border/>
    <border>
      <top style="thin">
        <color rgb="FF000000"/>
      </top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0" xfId="0" applyFont="1"/>
    <xf borderId="0" fillId="0" fontId="1" numFmtId="9" xfId="0" applyAlignment="1" applyFont="1" applyNumberFormat="1">
      <alignment readingOrder="0"/>
    </xf>
    <xf borderId="0" fillId="0" fontId="2" numFmtId="0" xfId="0" applyAlignment="1" applyFont="1">
      <alignment readingOrder="0"/>
    </xf>
    <xf borderId="0" fillId="2" fontId="1" numFmtId="0" xfId="0" applyAlignment="1" applyFill="1" applyFont="1">
      <alignment readingOrder="0"/>
    </xf>
    <xf borderId="0" fillId="3" fontId="1" numFmtId="0" xfId="0" applyFill="1" applyFont="1"/>
    <xf borderId="0" fillId="4" fontId="1" numFmtId="165" xfId="0" applyFill="1" applyFont="1" applyNumberFormat="1"/>
    <xf borderId="0" fillId="5" fontId="1" numFmtId="165" xfId="0" applyFill="1" applyFont="1" applyNumberFormat="1"/>
    <xf borderId="0" fillId="6" fontId="1" numFmtId="165" xfId="0" applyFill="1" applyFont="1" applyNumberFormat="1"/>
    <xf borderId="0" fillId="7" fontId="1" numFmtId="165" xfId="0" applyFill="1" applyFont="1" applyNumberFormat="1"/>
    <xf borderId="0" fillId="8" fontId="1" numFmtId="165" xfId="0" applyFill="1" applyFont="1" applyNumberFormat="1"/>
    <xf borderId="0" fillId="2" fontId="1" numFmtId="165" xfId="0" applyFont="1" applyNumberFormat="1"/>
    <xf borderId="0" fillId="9" fontId="1" numFmtId="165" xfId="0" applyFill="1" applyFont="1" applyNumberFormat="1"/>
    <xf borderId="0" fillId="10" fontId="1" numFmtId="165" xfId="0" applyFill="1" applyFont="1" applyNumberFormat="1"/>
    <xf borderId="0" fillId="2" fontId="1" numFmtId="164" xfId="0" applyFont="1" applyNumberFormat="1"/>
    <xf borderId="0" fillId="3" fontId="1" numFmtId="164" xfId="0" applyFont="1" applyNumberFormat="1"/>
    <xf borderId="0" fillId="4" fontId="1" numFmtId="164" xfId="0" applyFont="1" applyNumberFormat="1"/>
    <xf borderId="0" fillId="5" fontId="1" numFmtId="164" xfId="0" applyFont="1" applyNumberFormat="1"/>
    <xf borderId="0" fillId="6" fontId="1" numFmtId="164" xfId="0" applyFont="1" applyNumberFormat="1"/>
    <xf borderId="0" fillId="7" fontId="1" numFmtId="164" xfId="0" applyFont="1" applyNumberFormat="1"/>
    <xf borderId="0" fillId="8" fontId="1" numFmtId="164" xfId="0" applyFont="1" applyNumberFormat="1"/>
    <xf borderId="0" fillId="9" fontId="1" numFmtId="164" xfId="0" applyFont="1" applyNumberFormat="1"/>
    <xf borderId="0" fillId="10" fontId="1" numFmtId="164" xfId="0" applyFont="1" applyNumberFormat="1"/>
    <xf borderId="1" fillId="0" fontId="2" numFmtId="0" xfId="0" applyAlignment="1" applyBorder="1" applyFont="1">
      <alignment readingOrder="0"/>
    </xf>
    <xf borderId="1" fillId="0" fontId="1" numFmtId="164" xfId="0" applyBorder="1" applyFont="1" applyNumberFormat="1"/>
    <xf borderId="1" fillId="0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75"/>
  </cols>
  <sheetData>
    <row r="1">
      <c r="A1" s="1" t="s">
        <v>0</v>
      </c>
      <c r="B1" s="2">
        <v>200.0</v>
      </c>
    </row>
    <row r="2">
      <c r="A2" s="1" t="s">
        <v>1</v>
      </c>
      <c r="B2" s="2">
        <v>100.0</v>
      </c>
    </row>
    <row r="3">
      <c r="A3" s="1" t="s">
        <v>2</v>
      </c>
      <c r="B3" s="3">
        <f>B1/B2</f>
        <v>2</v>
      </c>
    </row>
    <row r="4">
      <c r="A4" s="1" t="s">
        <v>3</v>
      </c>
      <c r="B4" s="4">
        <v>0.8</v>
      </c>
    </row>
    <row r="5">
      <c r="A5" s="1" t="s">
        <v>4</v>
      </c>
      <c r="B5" s="3">
        <f>1/(1-B4)</f>
        <v>5</v>
      </c>
    </row>
    <row r="6">
      <c r="A6" s="1" t="s">
        <v>5</v>
      </c>
      <c r="B6" s="4">
        <f>(B3-1)/B5</f>
        <v>0.2</v>
      </c>
    </row>
    <row r="9">
      <c r="B9" s="5" t="s">
        <v>6</v>
      </c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</row>
    <row r="10">
      <c r="A10" s="1" t="s">
        <v>16</v>
      </c>
      <c r="B10" s="6">
        <v>1.0</v>
      </c>
      <c r="C10" s="7">
        <f t="shared" ref="C10:K10" si="1">B10*(1+$B$6)</f>
        <v>1.2</v>
      </c>
      <c r="D10" s="8">
        <f t="shared" si="1"/>
        <v>1.44</v>
      </c>
      <c r="E10" s="9">
        <f t="shared" si="1"/>
        <v>1.728</v>
      </c>
      <c r="F10" s="10">
        <f t="shared" si="1"/>
        <v>2.0736</v>
      </c>
      <c r="G10" s="11">
        <f t="shared" si="1"/>
        <v>2.48832</v>
      </c>
      <c r="H10" s="12">
        <f t="shared" si="1"/>
        <v>2.985984</v>
      </c>
      <c r="I10" s="13">
        <f t="shared" si="1"/>
        <v>3.5831808</v>
      </c>
      <c r="J10" s="14">
        <f t="shared" si="1"/>
        <v>4.29981696</v>
      </c>
      <c r="K10" s="15">
        <f t="shared" si="1"/>
        <v>5.159780352</v>
      </c>
    </row>
    <row r="11">
      <c r="A11" s="1" t="s">
        <v>1</v>
      </c>
      <c r="B11" s="16">
        <f>B2</f>
        <v>100</v>
      </c>
      <c r="C11" s="17">
        <f t="shared" ref="C11:K11" si="2">$B$2</f>
        <v>100</v>
      </c>
      <c r="D11" s="18">
        <f t="shared" si="2"/>
        <v>100</v>
      </c>
      <c r="E11" s="19">
        <f t="shared" si="2"/>
        <v>100</v>
      </c>
      <c r="F11" s="20">
        <f t="shared" si="2"/>
        <v>100</v>
      </c>
      <c r="G11" s="21">
        <f t="shared" si="2"/>
        <v>100</v>
      </c>
      <c r="H11" s="22">
        <f t="shared" si="2"/>
        <v>100</v>
      </c>
      <c r="I11" s="16">
        <f t="shared" si="2"/>
        <v>100</v>
      </c>
      <c r="J11" s="23">
        <f t="shared" si="2"/>
        <v>100</v>
      </c>
      <c r="K11" s="24">
        <f t="shared" si="2"/>
        <v>100</v>
      </c>
    </row>
    <row r="12">
      <c r="A12" s="1" t="s">
        <v>17</v>
      </c>
      <c r="B12" s="16">
        <f t="shared" ref="B12:K12" si="3">B10*B11</f>
        <v>100</v>
      </c>
      <c r="C12" s="17">
        <f t="shared" si="3"/>
        <v>120</v>
      </c>
      <c r="D12" s="18">
        <f t="shared" si="3"/>
        <v>144</v>
      </c>
      <c r="E12" s="19">
        <f t="shared" si="3"/>
        <v>172.8</v>
      </c>
      <c r="F12" s="20">
        <f t="shared" si="3"/>
        <v>207.36</v>
      </c>
      <c r="G12" s="21">
        <f t="shared" si="3"/>
        <v>248.832</v>
      </c>
      <c r="H12" s="22">
        <f t="shared" si="3"/>
        <v>298.5984</v>
      </c>
      <c r="I12" s="16">
        <f t="shared" si="3"/>
        <v>358.31808</v>
      </c>
      <c r="J12" s="23">
        <f t="shared" si="3"/>
        <v>429.981696</v>
      </c>
      <c r="K12" s="24">
        <f t="shared" si="3"/>
        <v>515.9780352</v>
      </c>
    </row>
    <row r="13">
      <c r="A13" s="1" t="s">
        <v>18</v>
      </c>
      <c r="B13" s="16">
        <f t="shared" ref="B13:K13" si="4">$B$1/$B$5*B10</f>
        <v>40</v>
      </c>
      <c r="C13" s="17">
        <f t="shared" si="4"/>
        <v>48</v>
      </c>
      <c r="D13" s="18">
        <f t="shared" si="4"/>
        <v>57.6</v>
      </c>
      <c r="E13" s="19">
        <f t="shared" si="4"/>
        <v>69.12</v>
      </c>
      <c r="F13" s="20">
        <f t="shared" si="4"/>
        <v>82.944</v>
      </c>
      <c r="G13" s="21">
        <f t="shared" si="4"/>
        <v>99.5328</v>
      </c>
      <c r="H13" s="22">
        <f t="shared" si="4"/>
        <v>119.43936</v>
      </c>
      <c r="I13" s="16">
        <f t="shared" si="4"/>
        <v>143.327232</v>
      </c>
      <c r="J13" s="23">
        <f t="shared" si="4"/>
        <v>171.9926784</v>
      </c>
      <c r="K13" s="24">
        <f t="shared" si="4"/>
        <v>206.3912141</v>
      </c>
    </row>
    <row r="14">
      <c r="A14" s="1" t="s">
        <v>19</v>
      </c>
      <c r="C14" s="16">
        <f t="shared" ref="C14:K14" si="5">B13*$B$4</f>
        <v>32</v>
      </c>
      <c r="D14" s="17">
        <f t="shared" si="5"/>
        <v>38.4</v>
      </c>
      <c r="E14" s="18">
        <f t="shared" si="5"/>
        <v>46.08</v>
      </c>
      <c r="F14" s="19">
        <f t="shared" si="5"/>
        <v>55.296</v>
      </c>
      <c r="G14" s="20">
        <f t="shared" si="5"/>
        <v>66.3552</v>
      </c>
      <c r="H14" s="21">
        <f t="shared" si="5"/>
        <v>79.62624</v>
      </c>
      <c r="I14" s="22">
        <f t="shared" si="5"/>
        <v>95.551488</v>
      </c>
      <c r="J14" s="16">
        <f t="shared" si="5"/>
        <v>114.6617856</v>
      </c>
      <c r="K14" s="23">
        <f t="shared" si="5"/>
        <v>137.5941427</v>
      </c>
    </row>
    <row r="15">
      <c r="A15" s="1" t="s">
        <v>20</v>
      </c>
      <c r="D15" s="16">
        <f t="shared" ref="D15:K15" si="6">C14*$B$4</f>
        <v>25.6</v>
      </c>
      <c r="E15" s="17">
        <f t="shared" si="6"/>
        <v>30.72</v>
      </c>
      <c r="F15" s="18">
        <f t="shared" si="6"/>
        <v>36.864</v>
      </c>
      <c r="G15" s="19">
        <f t="shared" si="6"/>
        <v>44.2368</v>
      </c>
      <c r="H15" s="20">
        <f t="shared" si="6"/>
        <v>53.08416</v>
      </c>
      <c r="I15" s="21">
        <f t="shared" si="6"/>
        <v>63.700992</v>
      </c>
      <c r="J15" s="22">
        <f t="shared" si="6"/>
        <v>76.4411904</v>
      </c>
      <c r="K15" s="16">
        <f t="shared" si="6"/>
        <v>91.72942848</v>
      </c>
    </row>
    <row r="16">
      <c r="A16" s="1" t="s">
        <v>21</v>
      </c>
      <c r="E16" s="16">
        <f t="shared" ref="E16:K16" si="7">D15*$B$4</f>
        <v>20.48</v>
      </c>
      <c r="F16" s="17">
        <f t="shared" si="7"/>
        <v>24.576</v>
      </c>
      <c r="G16" s="18">
        <f t="shared" si="7"/>
        <v>29.4912</v>
      </c>
      <c r="H16" s="19">
        <f t="shared" si="7"/>
        <v>35.38944</v>
      </c>
      <c r="I16" s="20">
        <f t="shared" si="7"/>
        <v>42.467328</v>
      </c>
      <c r="J16" s="21">
        <f t="shared" si="7"/>
        <v>50.9607936</v>
      </c>
      <c r="K16" s="22">
        <f t="shared" si="7"/>
        <v>61.15295232</v>
      </c>
    </row>
    <row r="17">
      <c r="A17" s="1" t="s">
        <v>22</v>
      </c>
      <c r="F17" s="16">
        <f t="shared" ref="F17:K17" si="8">E16*$B$4</f>
        <v>16.384</v>
      </c>
      <c r="G17" s="17">
        <f t="shared" si="8"/>
        <v>19.6608</v>
      </c>
      <c r="H17" s="18">
        <f t="shared" si="8"/>
        <v>23.59296</v>
      </c>
      <c r="I17" s="19">
        <f t="shared" si="8"/>
        <v>28.311552</v>
      </c>
      <c r="J17" s="20">
        <f t="shared" si="8"/>
        <v>33.9738624</v>
      </c>
      <c r="K17" s="21">
        <f t="shared" si="8"/>
        <v>40.76863488</v>
      </c>
    </row>
    <row r="18">
      <c r="A18" s="1" t="s">
        <v>23</v>
      </c>
      <c r="G18" s="16">
        <f t="shared" ref="G18:K18" si="9">F17*$B$4</f>
        <v>13.1072</v>
      </c>
      <c r="H18" s="17">
        <f t="shared" si="9"/>
        <v>15.72864</v>
      </c>
      <c r="I18" s="18">
        <f t="shared" si="9"/>
        <v>18.874368</v>
      </c>
      <c r="J18" s="19">
        <f t="shared" si="9"/>
        <v>22.6492416</v>
      </c>
      <c r="K18" s="20">
        <f t="shared" si="9"/>
        <v>27.17908992</v>
      </c>
    </row>
    <row r="19">
      <c r="A19" s="1" t="s">
        <v>24</v>
      </c>
      <c r="H19" s="16">
        <f t="shared" ref="H19:K19" si="10">G18*$B$4</f>
        <v>10.48576</v>
      </c>
      <c r="I19" s="17">
        <f t="shared" si="10"/>
        <v>12.582912</v>
      </c>
      <c r="J19" s="18">
        <f t="shared" si="10"/>
        <v>15.0994944</v>
      </c>
      <c r="K19" s="19">
        <f t="shared" si="10"/>
        <v>18.11939328</v>
      </c>
    </row>
    <row r="20">
      <c r="A20" s="1" t="s">
        <v>25</v>
      </c>
      <c r="I20" s="16">
        <f t="shared" ref="I20:K20" si="11">H19*$B$4</f>
        <v>8.388608</v>
      </c>
      <c r="J20" s="17">
        <f t="shared" si="11"/>
        <v>10.0663296</v>
      </c>
      <c r="K20" s="18">
        <f t="shared" si="11"/>
        <v>12.07959552</v>
      </c>
    </row>
    <row r="21">
      <c r="A21" s="1" t="s">
        <v>26</v>
      </c>
      <c r="J21" s="16">
        <f t="shared" ref="J21:K21" si="12">I20*$B$4</f>
        <v>6.7108864</v>
      </c>
      <c r="K21" s="17">
        <f t="shared" si="12"/>
        <v>8.05306368</v>
      </c>
    </row>
    <row r="22">
      <c r="A22" s="1" t="s">
        <v>27</v>
      </c>
      <c r="K22" s="16">
        <f>J21*$B$4</f>
        <v>5.36870912</v>
      </c>
    </row>
    <row r="23">
      <c r="A23" s="25" t="s">
        <v>28</v>
      </c>
      <c r="B23" s="26">
        <f t="shared" ref="B23:K23" si="13">SUM(B13:B22)-B12</f>
        <v>-60</v>
      </c>
      <c r="C23" s="26">
        <f t="shared" si="13"/>
        <v>-40</v>
      </c>
      <c r="D23" s="26">
        <f t="shared" si="13"/>
        <v>-22.4</v>
      </c>
      <c r="E23" s="26">
        <f t="shared" si="13"/>
        <v>-6.4</v>
      </c>
      <c r="F23" s="26">
        <f t="shared" si="13"/>
        <v>8.704</v>
      </c>
      <c r="G23" s="26">
        <f t="shared" si="13"/>
        <v>23.552</v>
      </c>
      <c r="H23" s="27">
        <f t="shared" si="13"/>
        <v>38.74816</v>
      </c>
      <c r="I23" s="27">
        <f t="shared" si="13"/>
        <v>54.8864</v>
      </c>
      <c r="J23" s="27">
        <f t="shared" si="13"/>
        <v>72.5745664</v>
      </c>
      <c r="K23" s="27">
        <f t="shared" si="13"/>
        <v>92.4581888</v>
      </c>
    </row>
  </sheetData>
  <drawing r:id="rId1"/>
</worksheet>
</file>